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45" yWindow="660" windowWidth="13380" windowHeight="55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1" i="1"/>
  <c r="I4" l="1"/>
  <c r="J4" s="1"/>
  <c r="I12" l="1"/>
  <c r="J12" l="1"/>
  <c r="K12" s="1"/>
  <c r="I8"/>
  <c r="I6"/>
  <c r="I9"/>
  <c r="I7"/>
  <c r="I11"/>
  <c r="I16"/>
  <c r="I5"/>
  <c r="I10"/>
  <c r="I13"/>
  <c r="I22"/>
  <c r="I14"/>
  <c r="I17"/>
  <c r="I18"/>
  <c r="I15"/>
  <c r="I26"/>
  <c r="I20"/>
  <c r="I25"/>
  <c r="I21"/>
  <c r="I27"/>
  <c r="I19"/>
  <c r="I23"/>
  <c r="I28"/>
  <c r="I29"/>
  <c r="I30"/>
  <c r="I24"/>
  <c r="L24" l="1"/>
  <c r="J24"/>
  <c r="K24" s="1"/>
  <c r="K23"/>
  <c r="J23"/>
  <c r="L23"/>
  <c r="L25"/>
  <c r="J25"/>
  <c r="K25" s="1"/>
  <c r="L18"/>
  <c r="J18"/>
  <c r="K18" s="1"/>
  <c r="L13"/>
  <c r="J13"/>
  <c r="K13" s="1"/>
  <c r="L5"/>
  <c r="J5"/>
  <c r="K5" s="1"/>
  <c r="L11"/>
  <c r="J11"/>
  <c r="K11" s="1"/>
  <c r="J9"/>
  <c r="K9" s="1"/>
  <c r="L9"/>
  <c r="J8"/>
  <c r="K8" s="1"/>
  <c r="L8"/>
  <c r="L12"/>
  <c r="J29"/>
  <c r="K29" s="1"/>
  <c r="L29"/>
  <c r="L27"/>
  <c r="J27"/>
  <c r="K27" s="1"/>
  <c r="L26"/>
  <c r="J26"/>
  <c r="K26" s="1"/>
  <c r="L14"/>
  <c r="J14"/>
  <c r="K14" s="1"/>
  <c r="L30"/>
  <c r="J30"/>
  <c r="K30" s="1"/>
  <c r="L28"/>
  <c r="J28"/>
  <c r="K28" s="1"/>
  <c r="J19"/>
  <c r="K19" s="1"/>
  <c r="L19"/>
  <c r="L21"/>
  <c r="J21"/>
  <c r="K21" s="1"/>
  <c r="J20"/>
  <c r="L20"/>
  <c r="L15"/>
  <c r="J15"/>
  <c r="K15" s="1"/>
  <c r="L17"/>
  <c r="J17"/>
  <c r="K17" s="1"/>
  <c r="L22"/>
  <c r="J22"/>
  <c r="K22" s="1"/>
  <c r="L10"/>
  <c r="J10"/>
  <c r="K10" s="1"/>
  <c r="L16"/>
  <c r="J16"/>
  <c r="K16" s="1"/>
  <c r="L7"/>
  <c r="J7"/>
  <c r="K7" s="1"/>
  <c r="L6"/>
  <c r="J6"/>
  <c r="K6" s="1"/>
  <c r="K20"/>
  <c r="E33"/>
  <c r="H33"/>
  <c r="F33"/>
  <c r="D33"/>
  <c r="G33"/>
  <c r="C33"/>
  <c r="K4" l="1"/>
  <c r="C37" s="1"/>
  <c r="L4"/>
  <c r="C38" l="1"/>
  <c r="C40"/>
  <c r="C41"/>
  <c r="C39"/>
</calcChain>
</file>

<file path=xl/sharedStrings.xml><?xml version="1.0" encoding="utf-8"?>
<sst xmlns="http://schemas.openxmlformats.org/spreadsheetml/2006/main" count="65" uniqueCount="57">
  <si>
    <t>THE BETHANY  PRE AND PRIMARY SCHOOL</t>
  </si>
  <si>
    <t>NAMES</t>
  </si>
  <si>
    <t>KUS</t>
  </si>
  <si>
    <t>KUA</t>
  </si>
  <si>
    <t>PST</t>
  </si>
  <si>
    <t>TTL</t>
  </si>
  <si>
    <t>AVRG</t>
  </si>
  <si>
    <t>GRD</t>
  </si>
  <si>
    <t>PENZEN  YUSUPH JAMES</t>
  </si>
  <si>
    <t>SUMMARY OF GRADES</t>
  </si>
  <si>
    <t>MEANINGS OF ABBREVIATIONS</t>
  </si>
  <si>
    <t>GRADE</t>
  </si>
  <si>
    <t>A</t>
  </si>
  <si>
    <t>B</t>
  </si>
  <si>
    <t>C</t>
  </si>
  <si>
    <t>D</t>
  </si>
  <si>
    <t>E</t>
  </si>
  <si>
    <t>NUM</t>
  </si>
  <si>
    <t>REA</t>
  </si>
  <si>
    <t>SCI</t>
  </si>
  <si>
    <t>WRI</t>
  </si>
  <si>
    <t>R,E= RELIGIOUS EDUCATION</t>
  </si>
  <si>
    <t xml:space="preserve">SUBJECT POSITION </t>
  </si>
  <si>
    <t>SUBJECT AVERAGE</t>
  </si>
  <si>
    <t xml:space="preserve"> GRACE   PETRO  JEREMIA</t>
  </si>
  <si>
    <t>SOPHIA    GANDE   JAMES</t>
  </si>
  <si>
    <t>RICHMON   VICTOR   KORONGO</t>
  </si>
  <si>
    <t>NEEMA PAULO JUMA</t>
  </si>
  <si>
    <t>ANNASTAZIA  ROCKY  MATHIAS</t>
  </si>
  <si>
    <t>MARYCIANY    RICHARD  LUGWISHA</t>
  </si>
  <si>
    <t xml:space="preserve">CHRISTIAN     DICKSON  CORNELLY  </t>
  </si>
  <si>
    <t>KUBINI  MAWAZO  MASAGA</t>
  </si>
  <si>
    <t>PETER   ILELE  MWELEVU</t>
  </si>
  <si>
    <t>ESTHER  FIDEL  NDOLELA</t>
  </si>
  <si>
    <t>ANNETH  STEPHANO  PATRICK</t>
  </si>
  <si>
    <t>ANNA   MAJALIWA  WAMBURA</t>
  </si>
  <si>
    <t>ISRAEL    YOHANA  ZACHARIA</t>
  </si>
  <si>
    <t>JANETH    MWITA  MARWA</t>
  </si>
  <si>
    <t>ASHFER    FADHIL  SAGALE</t>
  </si>
  <si>
    <t>GILBERTH  KANUTH  MASALU</t>
  </si>
  <si>
    <t>ELIZABETH  MWAKSESYA  MWAKIPOJA</t>
  </si>
  <si>
    <t>MARIAM  DALENA  DALENA</t>
  </si>
  <si>
    <t>NEEMA    JOSEPH  RENATUS</t>
  </si>
  <si>
    <t>JOHN   EMMANUEL  PETRO</t>
  </si>
  <si>
    <t>LEONARD  ISAKA  MAGALAYA</t>
  </si>
  <si>
    <t xml:space="preserve">SIDON  BERNARD  YAKOBO </t>
  </si>
  <si>
    <t>MDITH  MAHARAGE  MASAGA</t>
  </si>
  <si>
    <t>REGINA  ATANUS  SHABAN</t>
  </si>
  <si>
    <r>
      <rPr>
        <sz val="14"/>
        <color rgb="FFFFC000"/>
        <rFont val="Bahnschrift Light Condensed"/>
        <family val="2"/>
      </rPr>
      <t>NUM</t>
    </r>
    <r>
      <rPr>
        <sz val="14"/>
        <color theme="1"/>
        <rFont val="Bahnschrift Light Condensed"/>
        <family val="2"/>
      </rPr>
      <t>= NUMERACY</t>
    </r>
  </si>
  <si>
    <r>
      <rPr>
        <sz val="14"/>
        <color theme="4" tint="-0.249977111117893"/>
        <rFont val="Bahnschrift Light Condensed"/>
        <family val="2"/>
      </rPr>
      <t>KUA</t>
    </r>
    <r>
      <rPr>
        <sz val="14"/>
        <color theme="1"/>
        <rFont val="Bahnschrift Light Condensed"/>
        <family val="2"/>
      </rPr>
      <t>=KUANDIKA</t>
    </r>
  </si>
  <si>
    <r>
      <rPr>
        <sz val="14"/>
        <color rgb="FFFF0000"/>
        <rFont val="Bahnschrift Light Condensed"/>
        <family val="2"/>
      </rPr>
      <t>WRI</t>
    </r>
    <r>
      <rPr>
        <sz val="14"/>
        <color theme="1"/>
        <rFont val="Bahnschrift Light Condensed"/>
        <family val="2"/>
      </rPr>
      <t>= WRITING</t>
    </r>
  </si>
  <si>
    <r>
      <rPr>
        <sz val="14"/>
        <color rgb="FF00B050"/>
        <rFont val="Bahnschrift Light Condensed"/>
        <family val="2"/>
      </rPr>
      <t>SCI</t>
    </r>
    <r>
      <rPr>
        <sz val="14"/>
        <color theme="1"/>
        <rFont val="Bahnschrift Light Condensed"/>
        <family val="2"/>
      </rPr>
      <t>= SCIENCE</t>
    </r>
  </si>
  <si>
    <r>
      <rPr>
        <sz val="14"/>
        <color rgb="FF7030A0"/>
        <rFont val="Bahnschrift Light Condensed"/>
        <family val="2"/>
      </rPr>
      <t>REA</t>
    </r>
    <r>
      <rPr>
        <sz val="14"/>
        <color theme="1"/>
        <rFont val="Bahnschrift Light Condensed"/>
        <family val="2"/>
      </rPr>
      <t>= READING</t>
    </r>
  </si>
  <si>
    <r>
      <rPr>
        <sz val="14"/>
        <color theme="9" tint="-0.249977111117893"/>
        <rFont val="Bahnschrift Light Condensed"/>
        <family val="2"/>
      </rPr>
      <t>KUS</t>
    </r>
    <r>
      <rPr>
        <sz val="14"/>
        <color theme="1"/>
        <rFont val="Bahnschrift Light Condensed"/>
        <family val="2"/>
      </rPr>
      <t>= KUSOMA</t>
    </r>
  </si>
  <si>
    <t>REBECA    NTINDO BONIPHACE</t>
  </si>
  <si>
    <t>STANDARD  ONE ANNUAL EXAMINATION RESULTS 18 DECEMBER 2020</t>
  </si>
  <si>
    <t>ELIZABETH SOSPETER JAMES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</si>
</sst>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8"/>
      <color theme="1"/>
      <name val="Bahnschrift Light Condensed"/>
      <family val="2"/>
    </font>
    <font>
      <sz val="11"/>
      <color theme="1"/>
      <name val="Bahnschrift Condensed"/>
      <family val="2"/>
    </font>
    <font>
      <sz val="11"/>
      <color rgb="FFFF0000"/>
      <name val="Calibri"/>
      <family val="2"/>
      <scheme val="minor"/>
    </font>
    <font>
      <sz val="14"/>
      <color rgb="FFFF0000"/>
      <name val="Bahnschrift Light Condensed"/>
      <family val="2"/>
    </font>
    <font>
      <sz val="14"/>
      <color theme="1"/>
      <name val="Bahnschrift Light Condensed"/>
      <family val="2"/>
    </font>
    <font>
      <sz val="14"/>
      <color rgb="FFFFC000"/>
      <name val="Bahnschrift Light Condensed"/>
      <family val="2"/>
    </font>
    <font>
      <sz val="14"/>
      <color theme="4" tint="-0.249977111117893"/>
      <name val="Bahnschrift Light Condensed"/>
      <family val="2"/>
    </font>
    <font>
      <sz val="14"/>
      <color rgb="FF00B050"/>
      <name val="Bahnschrift Light Condensed"/>
      <family val="2"/>
    </font>
    <font>
      <sz val="14"/>
      <color rgb="FF7030A0"/>
      <name val="Bahnschrift Light Condensed"/>
      <family val="2"/>
    </font>
    <font>
      <sz val="14"/>
      <color theme="9" tint="-0.249977111117893"/>
      <name val="Bahnschrift Light Condensed"/>
      <family val="2"/>
    </font>
    <font>
      <sz val="14"/>
      <color theme="1"/>
      <name val="Calibri"/>
      <family val="2"/>
      <scheme val="minor"/>
    </font>
    <font>
      <sz val="14"/>
      <color theme="1"/>
      <name val="Bahnschrift Condensed"/>
      <family val="2"/>
    </font>
    <font>
      <sz val="14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/>
    <xf numFmtId="0" fontId="11" fillId="0" borderId="0" xfId="0" applyFont="1" applyBorder="1"/>
    <xf numFmtId="0" fontId="4" fillId="0" borderId="2" xfId="0" applyFont="1" applyBorder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0" fontId="0" fillId="0" borderId="1" xfId="0" applyFont="1" applyBorder="1"/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0" fillId="0" borderId="0" xfId="0" applyFont="1" applyBorder="1"/>
    <xf numFmtId="0" fontId="1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RESULTS </a:t>
            </a:r>
            <a:r>
              <a:rPr lang="en-US" baseline="0"/>
              <a:t> SUMMARY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Sheet1!$B$32</c:f>
              <c:strCache>
                <c:ptCount val="1"/>
                <c:pt idx="0">
                  <c:v>SUBJECT POSITION </c:v>
                </c:pt>
              </c:strCache>
            </c:strRef>
          </c:tx>
          <c:cat>
            <c:strRef>
              <c:f>Sheet1!$C$31:$H$31</c:f>
              <c:strCache>
                <c:ptCount val="6"/>
                <c:pt idx="0">
                  <c:v>SCI</c:v>
                </c:pt>
                <c:pt idx="1">
                  <c:v>NUM</c:v>
                </c:pt>
                <c:pt idx="2">
                  <c:v>REA</c:v>
                </c:pt>
                <c:pt idx="3">
                  <c:v>WRI</c:v>
                </c:pt>
                <c:pt idx="4">
                  <c:v>KUS</c:v>
                </c:pt>
                <c:pt idx="5">
                  <c:v>KUA</c:v>
                </c:pt>
              </c:strCache>
            </c:strRef>
          </c:cat>
          <c:val>
            <c:numRef>
              <c:f>Sheet1!$C$32:$H$32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Sheet1!$B$33</c:f>
              <c:strCache>
                <c:ptCount val="1"/>
                <c:pt idx="0">
                  <c:v>SUBJECT AVERAGE</c:v>
                </c:pt>
              </c:strCache>
            </c:strRef>
          </c:tx>
          <c:cat>
            <c:strRef>
              <c:f>Sheet1!$C$31:$H$31</c:f>
              <c:strCache>
                <c:ptCount val="6"/>
                <c:pt idx="0">
                  <c:v>SCI</c:v>
                </c:pt>
                <c:pt idx="1">
                  <c:v>NUM</c:v>
                </c:pt>
                <c:pt idx="2">
                  <c:v>REA</c:v>
                </c:pt>
                <c:pt idx="3">
                  <c:v>WRI</c:v>
                </c:pt>
                <c:pt idx="4">
                  <c:v>KUS</c:v>
                </c:pt>
                <c:pt idx="5">
                  <c:v>KUA</c:v>
                </c:pt>
              </c:strCache>
            </c:strRef>
          </c:cat>
          <c:val>
            <c:numRef>
              <c:f>Sheet1!$C$33:$H$33</c:f>
              <c:numCache>
                <c:formatCode>0.0</c:formatCode>
                <c:ptCount val="6"/>
                <c:pt idx="0">
                  <c:v>58.321428571428569</c:v>
                </c:pt>
                <c:pt idx="1">
                  <c:v>59.928571428571431</c:v>
                </c:pt>
                <c:pt idx="2">
                  <c:v>82.857142857142861</c:v>
                </c:pt>
                <c:pt idx="3">
                  <c:v>65.035714285714292</c:v>
                </c:pt>
                <c:pt idx="4">
                  <c:v>81.928571428571431</c:v>
                </c:pt>
                <c:pt idx="5">
                  <c:v>60.107142857142854</c:v>
                </c:pt>
              </c:numCache>
            </c:numRef>
          </c:val>
        </c:ser>
        <c:dLbls/>
        <c:axId val="73864704"/>
        <c:axId val="73866240"/>
      </c:barChart>
      <c:catAx>
        <c:axId val="73864704"/>
        <c:scaling>
          <c:orientation val="minMax"/>
        </c:scaling>
        <c:axPos val="b"/>
        <c:majorTickMark val="none"/>
        <c:tickLblPos val="nextTo"/>
        <c:crossAx val="73866240"/>
        <c:crosses val="autoZero"/>
        <c:auto val="1"/>
        <c:lblAlgn val="ctr"/>
        <c:lblOffset val="100"/>
      </c:catAx>
      <c:valAx>
        <c:axId val="73866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AVERAGE OF THE SUBJECT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552346570397112"/>
              <c:y val="0.16110965296004665"/>
            </c:manualLayout>
          </c:layout>
        </c:title>
        <c:numFmt formatCode="General" sourceLinked="1"/>
        <c:majorTickMark val="none"/>
        <c:tickLblPos val="nextTo"/>
        <c:crossAx val="73864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50</xdr:row>
      <xdr:rowOff>114300</xdr:rowOff>
    </xdr:from>
    <xdr:to>
      <xdr:col>9</xdr:col>
      <xdr:colOff>180975</xdr:colOff>
      <xdr:row>65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L39" sqref="L39"/>
    </sheetView>
  </sheetViews>
  <sheetFormatPr defaultRowHeight="15"/>
  <cols>
    <col min="1" max="1" width="3.42578125" customWidth="1"/>
    <col min="2" max="2" width="34.140625" customWidth="1"/>
    <col min="3" max="4" width="4.7109375" customWidth="1"/>
    <col min="5" max="8" width="5" customWidth="1"/>
    <col min="9" max="9" width="4.85546875" customWidth="1"/>
    <col min="10" max="10" width="5.7109375" customWidth="1"/>
    <col min="11" max="11" width="4.85546875" customWidth="1"/>
    <col min="12" max="13" width="4.42578125" customWidth="1"/>
  </cols>
  <sheetData>
    <row r="1" spans="1:12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B2" s="14" t="s">
        <v>55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"/>
      <c r="B3" s="17" t="s">
        <v>1</v>
      </c>
      <c r="C3" s="18" t="s">
        <v>19</v>
      </c>
      <c r="D3" s="18" t="s">
        <v>17</v>
      </c>
      <c r="E3" s="18" t="s">
        <v>18</v>
      </c>
      <c r="F3" s="18" t="s">
        <v>20</v>
      </c>
      <c r="G3" s="18" t="s">
        <v>2</v>
      </c>
      <c r="H3" s="18" t="s">
        <v>3</v>
      </c>
      <c r="I3" s="18" t="s">
        <v>5</v>
      </c>
      <c r="J3" s="18" t="s">
        <v>6</v>
      </c>
      <c r="K3" s="18" t="s">
        <v>7</v>
      </c>
      <c r="L3" s="18" t="s">
        <v>4</v>
      </c>
    </row>
    <row r="4" spans="1:12">
      <c r="A4" s="13">
        <v>1</v>
      </c>
      <c r="B4" s="13" t="s">
        <v>24</v>
      </c>
      <c r="C4" s="19">
        <v>97</v>
      </c>
      <c r="D4" s="19">
        <v>91</v>
      </c>
      <c r="E4" s="19">
        <v>94</v>
      </c>
      <c r="F4" s="19">
        <v>92</v>
      </c>
      <c r="G4" s="19">
        <v>95</v>
      </c>
      <c r="H4" s="19">
        <v>95</v>
      </c>
      <c r="I4" s="19">
        <f t="shared" ref="I4:I30" si="0">SUM(C4:H4)</f>
        <v>564</v>
      </c>
      <c r="J4" s="20">
        <f t="shared" ref="J4:J30" si="1">I4/6</f>
        <v>94</v>
      </c>
      <c r="K4" s="19" t="str">
        <f t="shared" ref="K4:K30" si="2">IF(J4&gt;=81,"A",IF(J4&gt;=61,"B",IF(J4&gt;=41,"C",IF(J4&gt;=21,"D",IF(J4&gt;=0,"E")))))</f>
        <v>A</v>
      </c>
      <c r="L4" s="19">
        <f t="shared" ref="L4:L30" si="3">RANK(I4:I30,$I$4:$I$30)</f>
        <v>1</v>
      </c>
    </row>
    <row r="5" spans="1:12" ht="15" customHeight="1">
      <c r="A5" s="13">
        <v>2</v>
      </c>
      <c r="B5" s="13" t="s">
        <v>29</v>
      </c>
      <c r="C5" s="19">
        <v>95</v>
      </c>
      <c r="D5" s="19">
        <v>82</v>
      </c>
      <c r="E5" s="19">
        <v>96</v>
      </c>
      <c r="F5" s="19">
        <v>96</v>
      </c>
      <c r="G5" s="19">
        <v>95</v>
      </c>
      <c r="H5" s="19">
        <v>95</v>
      </c>
      <c r="I5" s="19">
        <f t="shared" si="0"/>
        <v>559</v>
      </c>
      <c r="J5" s="20">
        <f t="shared" si="1"/>
        <v>93.166666666666671</v>
      </c>
      <c r="K5" s="19" t="str">
        <f t="shared" si="2"/>
        <v>A</v>
      </c>
      <c r="L5" s="19">
        <f t="shared" si="3"/>
        <v>2</v>
      </c>
    </row>
    <row r="6" spans="1:12">
      <c r="A6" s="13">
        <v>3</v>
      </c>
      <c r="B6" s="13" t="s">
        <v>25</v>
      </c>
      <c r="C6" s="19">
        <v>90</v>
      </c>
      <c r="D6" s="19">
        <v>94</v>
      </c>
      <c r="E6" s="19">
        <v>94</v>
      </c>
      <c r="F6" s="19">
        <v>84</v>
      </c>
      <c r="G6" s="19">
        <v>95</v>
      </c>
      <c r="H6" s="19">
        <v>89</v>
      </c>
      <c r="I6" s="19">
        <f t="shared" si="0"/>
        <v>546</v>
      </c>
      <c r="J6" s="20">
        <f t="shared" si="1"/>
        <v>91</v>
      </c>
      <c r="K6" s="19" t="str">
        <f t="shared" si="2"/>
        <v>A</v>
      </c>
      <c r="L6" s="19">
        <f t="shared" si="3"/>
        <v>3</v>
      </c>
    </row>
    <row r="7" spans="1:12" ht="14.45" customHeight="1">
      <c r="A7" s="1">
        <v>4</v>
      </c>
      <c r="B7" s="17" t="s">
        <v>30</v>
      </c>
      <c r="C7" s="18">
        <v>92</v>
      </c>
      <c r="D7" s="18">
        <v>73</v>
      </c>
      <c r="E7" s="18">
        <v>96</v>
      </c>
      <c r="F7" s="18">
        <v>86</v>
      </c>
      <c r="G7" s="18">
        <v>95</v>
      </c>
      <c r="H7" s="18">
        <v>90</v>
      </c>
      <c r="I7" s="18">
        <f t="shared" si="0"/>
        <v>532</v>
      </c>
      <c r="J7" s="20">
        <f t="shared" si="1"/>
        <v>88.666666666666671</v>
      </c>
      <c r="K7" s="18" t="str">
        <f t="shared" si="2"/>
        <v>A</v>
      </c>
      <c r="L7" s="19">
        <f t="shared" si="3"/>
        <v>4</v>
      </c>
    </row>
    <row r="8" spans="1:12" ht="15" customHeight="1">
      <c r="A8" s="13">
        <v>5</v>
      </c>
      <c r="B8" s="13" t="s">
        <v>27</v>
      </c>
      <c r="C8" s="19">
        <v>84</v>
      </c>
      <c r="D8" s="19">
        <v>85</v>
      </c>
      <c r="E8" s="19">
        <v>96</v>
      </c>
      <c r="F8" s="19">
        <v>88</v>
      </c>
      <c r="G8" s="19">
        <v>90</v>
      </c>
      <c r="H8" s="19">
        <v>87</v>
      </c>
      <c r="I8" s="19">
        <f t="shared" si="0"/>
        <v>530</v>
      </c>
      <c r="J8" s="20">
        <f t="shared" si="1"/>
        <v>88.333333333333329</v>
      </c>
      <c r="K8" s="19" t="str">
        <f t="shared" si="2"/>
        <v>A</v>
      </c>
      <c r="L8" s="19">
        <f t="shared" si="3"/>
        <v>5</v>
      </c>
    </row>
    <row r="9" spans="1:12" ht="15" customHeight="1">
      <c r="A9" s="13">
        <v>6</v>
      </c>
      <c r="B9" s="17" t="s">
        <v>26</v>
      </c>
      <c r="C9" s="18">
        <v>68</v>
      </c>
      <c r="D9" s="18">
        <v>75</v>
      </c>
      <c r="E9" s="18">
        <v>94</v>
      </c>
      <c r="F9" s="18">
        <v>96</v>
      </c>
      <c r="G9" s="18">
        <v>90</v>
      </c>
      <c r="H9" s="18">
        <v>84</v>
      </c>
      <c r="I9" s="18">
        <f t="shared" si="0"/>
        <v>507</v>
      </c>
      <c r="J9" s="20">
        <f t="shared" si="1"/>
        <v>84.5</v>
      </c>
      <c r="K9" s="18" t="str">
        <f t="shared" si="2"/>
        <v>A</v>
      </c>
      <c r="L9" s="19">
        <f t="shared" si="3"/>
        <v>6</v>
      </c>
    </row>
    <row r="10" spans="1:12" ht="14.45" customHeight="1">
      <c r="A10" s="1">
        <v>7</v>
      </c>
      <c r="B10" s="17" t="s">
        <v>32</v>
      </c>
      <c r="C10" s="18">
        <v>79</v>
      </c>
      <c r="D10" s="18">
        <v>81</v>
      </c>
      <c r="E10" s="18">
        <v>100</v>
      </c>
      <c r="F10" s="18">
        <v>84</v>
      </c>
      <c r="G10" s="18">
        <v>95</v>
      </c>
      <c r="H10" s="18">
        <v>63</v>
      </c>
      <c r="I10" s="18">
        <f t="shared" si="0"/>
        <v>502</v>
      </c>
      <c r="J10" s="20">
        <f t="shared" si="1"/>
        <v>83.666666666666671</v>
      </c>
      <c r="K10" s="18" t="str">
        <f t="shared" si="2"/>
        <v>A</v>
      </c>
      <c r="L10" s="19">
        <f t="shared" si="3"/>
        <v>7</v>
      </c>
    </row>
    <row r="11" spans="1:12" ht="15" customHeight="1">
      <c r="A11" s="13">
        <v>8</v>
      </c>
      <c r="B11" s="13" t="s">
        <v>28</v>
      </c>
      <c r="C11" s="19">
        <v>87</v>
      </c>
      <c r="D11" s="19">
        <v>73</v>
      </c>
      <c r="E11" s="19">
        <v>92</v>
      </c>
      <c r="F11" s="19">
        <v>84</v>
      </c>
      <c r="G11" s="19">
        <v>92</v>
      </c>
      <c r="H11" s="19">
        <v>70</v>
      </c>
      <c r="I11" s="19">
        <f t="shared" si="0"/>
        <v>498</v>
      </c>
      <c r="J11" s="20">
        <f t="shared" si="1"/>
        <v>83</v>
      </c>
      <c r="K11" s="19" t="str">
        <f t="shared" si="2"/>
        <v>A</v>
      </c>
      <c r="L11" s="19">
        <f t="shared" si="3"/>
        <v>8</v>
      </c>
    </row>
    <row r="12" spans="1:12" ht="14.45" customHeight="1">
      <c r="A12" s="1">
        <v>9</v>
      </c>
      <c r="B12" s="17" t="s">
        <v>56</v>
      </c>
      <c r="C12" s="18">
        <v>67</v>
      </c>
      <c r="D12" s="18">
        <v>60</v>
      </c>
      <c r="E12" s="18">
        <v>87</v>
      </c>
      <c r="F12" s="18">
        <v>76</v>
      </c>
      <c r="G12" s="18">
        <v>95</v>
      </c>
      <c r="H12" s="18">
        <v>95</v>
      </c>
      <c r="I12" s="18">
        <f t="shared" si="0"/>
        <v>480</v>
      </c>
      <c r="J12" s="20">
        <f t="shared" si="1"/>
        <v>80</v>
      </c>
      <c r="K12" s="18" t="str">
        <f t="shared" si="2"/>
        <v>B</v>
      </c>
      <c r="L12" s="19">
        <f t="shared" si="3"/>
        <v>9</v>
      </c>
    </row>
    <row r="13" spans="1:12">
      <c r="A13" s="13">
        <v>10</v>
      </c>
      <c r="B13" s="13" t="s">
        <v>33</v>
      </c>
      <c r="C13" s="19">
        <v>80</v>
      </c>
      <c r="D13" s="19">
        <v>76</v>
      </c>
      <c r="E13" s="19">
        <v>90</v>
      </c>
      <c r="F13" s="19">
        <v>60</v>
      </c>
      <c r="G13" s="19">
        <v>95</v>
      </c>
      <c r="H13" s="19">
        <v>77</v>
      </c>
      <c r="I13" s="19">
        <f t="shared" si="0"/>
        <v>478</v>
      </c>
      <c r="J13" s="20">
        <f t="shared" si="1"/>
        <v>79.666666666666671</v>
      </c>
      <c r="K13" s="19" t="str">
        <f t="shared" si="2"/>
        <v>B</v>
      </c>
      <c r="L13" s="19">
        <f t="shared" si="3"/>
        <v>10</v>
      </c>
    </row>
    <row r="14" spans="1:12" ht="15" customHeight="1">
      <c r="A14" s="13">
        <v>11</v>
      </c>
      <c r="B14" s="13" t="s">
        <v>35</v>
      </c>
      <c r="C14" s="19">
        <v>72</v>
      </c>
      <c r="D14" s="19">
        <v>55</v>
      </c>
      <c r="E14" s="19">
        <v>95</v>
      </c>
      <c r="F14" s="19">
        <v>88</v>
      </c>
      <c r="G14" s="19">
        <v>96</v>
      </c>
      <c r="H14" s="19">
        <v>72</v>
      </c>
      <c r="I14" s="19">
        <f t="shared" si="0"/>
        <v>478</v>
      </c>
      <c r="J14" s="20">
        <f t="shared" si="1"/>
        <v>79.666666666666671</v>
      </c>
      <c r="K14" s="19" t="str">
        <f t="shared" si="2"/>
        <v>B</v>
      </c>
      <c r="L14" s="19">
        <f t="shared" si="3"/>
        <v>10</v>
      </c>
    </row>
    <row r="15" spans="1:12" ht="15" customHeight="1">
      <c r="A15" s="13">
        <v>12</v>
      </c>
      <c r="B15" s="17" t="s">
        <v>39</v>
      </c>
      <c r="C15" s="18">
        <v>45</v>
      </c>
      <c r="D15" s="18">
        <v>76</v>
      </c>
      <c r="E15" s="18">
        <v>96</v>
      </c>
      <c r="F15" s="18">
        <v>90</v>
      </c>
      <c r="G15" s="18">
        <v>95</v>
      </c>
      <c r="H15" s="18">
        <v>74</v>
      </c>
      <c r="I15" s="18">
        <f t="shared" si="0"/>
        <v>476</v>
      </c>
      <c r="J15" s="20">
        <f t="shared" si="1"/>
        <v>79.333333333333329</v>
      </c>
      <c r="K15" s="18" t="str">
        <f t="shared" si="2"/>
        <v>B</v>
      </c>
      <c r="L15" s="19">
        <f t="shared" si="3"/>
        <v>12</v>
      </c>
    </row>
    <row r="16" spans="1:12" ht="14.45" customHeight="1">
      <c r="A16" s="1">
        <v>13</v>
      </c>
      <c r="B16" s="13" t="s">
        <v>31</v>
      </c>
      <c r="C16" s="19">
        <v>70</v>
      </c>
      <c r="D16" s="19">
        <v>85</v>
      </c>
      <c r="E16" s="19">
        <v>86</v>
      </c>
      <c r="F16" s="19">
        <v>76</v>
      </c>
      <c r="G16" s="19">
        <v>86</v>
      </c>
      <c r="H16" s="19">
        <v>72</v>
      </c>
      <c r="I16" s="19">
        <f t="shared" si="0"/>
        <v>475</v>
      </c>
      <c r="J16" s="20">
        <f t="shared" si="1"/>
        <v>79.166666666666671</v>
      </c>
      <c r="K16" s="19" t="str">
        <f t="shared" si="2"/>
        <v>B</v>
      </c>
      <c r="L16" s="19">
        <f t="shared" si="3"/>
        <v>13</v>
      </c>
    </row>
    <row r="17" spans="1:13" ht="15" customHeight="1">
      <c r="A17" s="13">
        <v>14</v>
      </c>
      <c r="B17" s="17" t="s">
        <v>36</v>
      </c>
      <c r="C17" s="18">
        <v>56</v>
      </c>
      <c r="D17" s="18">
        <v>70</v>
      </c>
      <c r="E17" s="18">
        <v>94</v>
      </c>
      <c r="F17" s="18">
        <v>68</v>
      </c>
      <c r="G17" s="18">
        <v>95</v>
      </c>
      <c r="H17" s="18">
        <v>68</v>
      </c>
      <c r="I17" s="18">
        <f t="shared" si="0"/>
        <v>451</v>
      </c>
      <c r="J17" s="20">
        <f t="shared" si="1"/>
        <v>75.166666666666671</v>
      </c>
      <c r="K17" s="18" t="str">
        <f t="shared" si="2"/>
        <v>B</v>
      </c>
      <c r="L17" s="19">
        <f t="shared" si="3"/>
        <v>14</v>
      </c>
    </row>
    <row r="18" spans="1:13">
      <c r="A18" s="13">
        <v>15</v>
      </c>
      <c r="B18" s="13" t="s">
        <v>38</v>
      </c>
      <c r="C18" s="19">
        <v>54</v>
      </c>
      <c r="D18" s="19">
        <v>49</v>
      </c>
      <c r="E18" s="19">
        <v>96</v>
      </c>
      <c r="F18" s="19">
        <v>84</v>
      </c>
      <c r="G18" s="19">
        <v>92</v>
      </c>
      <c r="H18" s="19">
        <v>66</v>
      </c>
      <c r="I18" s="19">
        <f t="shared" si="0"/>
        <v>441</v>
      </c>
      <c r="J18" s="20">
        <f t="shared" si="1"/>
        <v>73.5</v>
      </c>
      <c r="K18" s="19" t="str">
        <f t="shared" si="2"/>
        <v>B</v>
      </c>
      <c r="L18" s="19">
        <f t="shared" si="3"/>
        <v>15</v>
      </c>
    </row>
    <row r="19" spans="1:13" ht="14.45" customHeight="1">
      <c r="A19" s="1">
        <v>16</v>
      </c>
      <c r="B19" s="17" t="s">
        <v>8</v>
      </c>
      <c r="C19" s="18">
        <v>63</v>
      </c>
      <c r="D19" s="18">
        <v>58</v>
      </c>
      <c r="E19" s="18">
        <v>94</v>
      </c>
      <c r="F19" s="18">
        <v>72</v>
      </c>
      <c r="G19" s="18">
        <v>85</v>
      </c>
      <c r="H19" s="18">
        <v>67</v>
      </c>
      <c r="I19" s="18">
        <f t="shared" si="0"/>
        <v>439</v>
      </c>
      <c r="J19" s="20">
        <f t="shared" si="1"/>
        <v>73.166666666666671</v>
      </c>
      <c r="K19" s="18" t="str">
        <f t="shared" si="2"/>
        <v>B</v>
      </c>
      <c r="L19" s="19">
        <f t="shared" si="3"/>
        <v>16</v>
      </c>
    </row>
    <row r="20" spans="1:13" ht="14.45" customHeight="1">
      <c r="A20" s="1">
        <v>17</v>
      </c>
      <c r="B20" s="13" t="s">
        <v>54</v>
      </c>
      <c r="C20" s="19">
        <v>58</v>
      </c>
      <c r="D20" s="19">
        <v>58</v>
      </c>
      <c r="E20" s="19">
        <v>94</v>
      </c>
      <c r="F20" s="19">
        <v>64</v>
      </c>
      <c r="G20" s="19">
        <v>89</v>
      </c>
      <c r="H20" s="19">
        <v>62</v>
      </c>
      <c r="I20" s="19">
        <f t="shared" si="0"/>
        <v>425</v>
      </c>
      <c r="J20" s="20">
        <f t="shared" si="1"/>
        <v>70.833333333333329</v>
      </c>
      <c r="K20" s="19" t="str">
        <f t="shared" si="2"/>
        <v>B</v>
      </c>
      <c r="L20" s="19">
        <f t="shared" si="3"/>
        <v>17</v>
      </c>
    </row>
    <row r="21" spans="1:13" ht="14.45" customHeight="1">
      <c r="A21" s="1">
        <v>18</v>
      </c>
      <c r="B21" s="13" t="s">
        <v>40</v>
      </c>
      <c r="C21" s="19">
        <v>48</v>
      </c>
      <c r="D21" s="19">
        <v>52</v>
      </c>
      <c r="E21" s="19">
        <v>90</v>
      </c>
      <c r="F21" s="19">
        <v>56</v>
      </c>
      <c r="G21" s="19">
        <v>95</v>
      </c>
      <c r="H21" s="19">
        <v>78</v>
      </c>
      <c r="I21" s="19">
        <f t="shared" si="0"/>
        <v>419</v>
      </c>
      <c r="J21" s="20">
        <f t="shared" si="1"/>
        <v>69.833333333333329</v>
      </c>
      <c r="K21" s="19" t="str">
        <f t="shared" si="2"/>
        <v>B</v>
      </c>
      <c r="L21" s="19">
        <f t="shared" si="3"/>
        <v>18</v>
      </c>
    </row>
    <row r="22" spans="1:13" ht="15" customHeight="1">
      <c r="A22" s="13">
        <v>19</v>
      </c>
      <c r="B22" s="13" t="s">
        <v>34</v>
      </c>
      <c r="C22" s="19">
        <v>71</v>
      </c>
      <c r="D22" s="19">
        <v>55</v>
      </c>
      <c r="E22" s="19">
        <v>89</v>
      </c>
      <c r="F22" s="19">
        <v>50</v>
      </c>
      <c r="G22" s="19">
        <v>93</v>
      </c>
      <c r="H22" s="19">
        <v>41</v>
      </c>
      <c r="I22" s="19">
        <f t="shared" si="0"/>
        <v>399</v>
      </c>
      <c r="J22" s="20">
        <f t="shared" si="1"/>
        <v>66.5</v>
      </c>
      <c r="K22" s="19" t="str">
        <f t="shared" si="2"/>
        <v>B</v>
      </c>
      <c r="L22" s="19">
        <f t="shared" si="3"/>
        <v>19</v>
      </c>
    </row>
    <row r="23" spans="1:13" ht="14.45" customHeight="1">
      <c r="A23" s="13">
        <v>20</v>
      </c>
      <c r="B23" s="13" t="s">
        <v>42</v>
      </c>
      <c r="C23" s="19">
        <v>61</v>
      </c>
      <c r="D23" s="19">
        <v>49</v>
      </c>
      <c r="E23" s="19">
        <v>90</v>
      </c>
      <c r="F23" s="19">
        <v>62</v>
      </c>
      <c r="G23" s="19">
        <v>88</v>
      </c>
      <c r="H23" s="19">
        <v>48</v>
      </c>
      <c r="I23" s="19">
        <f t="shared" si="0"/>
        <v>398</v>
      </c>
      <c r="J23" s="20">
        <f t="shared" si="1"/>
        <v>66.333333333333329</v>
      </c>
      <c r="K23" s="19" t="str">
        <f t="shared" si="2"/>
        <v>B</v>
      </c>
      <c r="L23" s="19">
        <f t="shared" si="3"/>
        <v>20</v>
      </c>
    </row>
    <row r="24" spans="1:13" ht="14.45" customHeight="1">
      <c r="A24" s="13">
        <v>21</v>
      </c>
      <c r="B24" s="17" t="s">
        <v>45</v>
      </c>
      <c r="C24" s="18">
        <v>59</v>
      </c>
      <c r="D24" s="18">
        <v>61</v>
      </c>
      <c r="E24" s="18">
        <v>92</v>
      </c>
      <c r="F24" s="18">
        <v>64</v>
      </c>
      <c r="G24" s="18">
        <v>86</v>
      </c>
      <c r="H24" s="18">
        <v>16</v>
      </c>
      <c r="I24" s="18">
        <f t="shared" si="0"/>
        <v>378</v>
      </c>
      <c r="J24" s="20">
        <f t="shared" si="1"/>
        <v>63</v>
      </c>
      <c r="K24" s="18" t="str">
        <f t="shared" si="2"/>
        <v>B</v>
      </c>
      <c r="L24" s="19">
        <f t="shared" si="3"/>
        <v>21</v>
      </c>
    </row>
    <row r="25" spans="1:13" ht="14.45" customHeight="1">
      <c r="A25" s="13">
        <v>22</v>
      </c>
      <c r="B25" s="13" t="s">
        <v>41</v>
      </c>
      <c r="C25" s="19">
        <v>50</v>
      </c>
      <c r="D25" s="19">
        <v>30</v>
      </c>
      <c r="E25" s="19">
        <v>94</v>
      </c>
      <c r="F25" s="19">
        <v>64</v>
      </c>
      <c r="G25" s="19">
        <v>94</v>
      </c>
      <c r="H25" s="19">
        <v>42</v>
      </c>
      <c r="I25" s="19">
        <f t="shared" si="0"/>
        <v>374</v>
      </c>
      <c r="J25" s="20">
        <f t="shared" si="1"/>
        <v>62.333333333333336</v>
      </c>
      <c r="K25" s="19" t="str">
        <f t="shared" si="2"/>
        <v>B</v>
      </c>
      <c r="L25" s="19">
        <f t="shared" si="3"/>
        <v>22</v>
      </c>
    </row>
    <row r="26" spans="1:13" ht="14.45" customHeight="1">
      <c r="A26" s="1">
        <v>23</v>
      </c>
      <c r="B26" s="13" t="s">
        <v>37</v>
      </c>
      <c r="C26" s="19">
        <v>24</v>
      </c>
      <c r="D26" s="19">
        <v>55</v>
      </c>
      <c r="E26" s="19">
        <v>90</v>
      </c>
      <c r="F26" s="19">
        <v>46</v>
      </c>
      <c r="G26" s="19">
        <v>93</v>
      </c>
      <c r="H26" s="19">
        <v>51</v>
      </c>
      <c r="I26" s="19">
        <f t="shared" si="0"/>
        <v>359</v>
      </c>
      <c r="J26" s="20">
        <f t="shared" si="1"/>
        <v>59.833333333333336</v>
      </c>
      <c r="K26" s="19" t="str">
        <f t="shared" si="2"/>
        <v>C</v>
      </c>
      <c r="L26" s="19">
        <f t="shared" si="3"/>
        <v>23</v>
      </c>
    </row>
    <row r="27" spans="1:13" ht="14.45" customHeight="1">
      <c r="A27" s="1">
        <v>24</v>
      </c>
      <c r="B27" s="17" t="s">
        <v>43</v>
      </c>
      <c r="C27" s="18">
        <v>17</v>
      </c>
      <c r="D27" s="18">
        <v>61</v>
      </c>
      <c r="E27" s="18">
        <v>60</v>
      </c>
      <c r="F27" s="18">
        <v>40</v>
      </c>
      <c r="G27" s="18">
        <v>91</v>
      </c>
      <c r="H27" s="18">
        <v>49</v>
      </c>
      <c r="I27" s="18">
        <f t="shared" si="0"/>
        <v>318</v>
      </c>
      <c r="J27" s="20">
        <f t="shared" si="1"/>
        <v>53</v>
      </c>
      <c r="K27" s="18" t="str">
        <f t="shared" si="2"/>
        <v>C</v>
      </c>
      <c r="L27" s="19">
        <f t="shared" si="3"/>
        <v>24</v>
      </c>
    </row>
    <row r="28" spans="1:13" ht="14.45" customHeight="1">
      <c r="A28" s="1">
        <v>25</v>
      </c>
      <c r="B28" s="17" t="s">
        <v>44</v>
      </c>
      <c r="C28" s="18">
        <v>12</v>
      </c>
      <c r="D28" s="18">
        <v>31</v>
      </c>
      <c r="E28" s="18">
        <v>65</v>
      </c>
      <c r="F28" s="18">
        <v>36</v>
      </c>
      <c r="G28" s="18">
        <v>73</v>
      </c>
      <c r="H28" s="18">
        <v>24</v>
      </c>
      <c r="I28" s="18">
        <f t="shared" si="0"/>
        <v>241</v>
      </c>
      <c r="J28" s="20">
        <f t="shared" si="1"/>
        <v>40.166666666666664</v>
      </c>
      <c r="K28" s="18" t="str">
        <f t="shared" si="2"/>
        <v>D</v>
      </c>
      <c r="L28" s="19">
        <f t="shared" si="3"/>
        <v>25</v>
      </c>
    </row>
    <row r="29" spans="1:13" ht="14.45" customHeight="1">
      <c r="A29" s="1">
        <v>26</v>
      </c>
      <c r="B29" s="17" t="s">
        <v>46</v>
      </c>
      <c r="C29" s="18">
        <v>16</v>
      </c>
      <c r="D29" s="18">
        <v>13</v>
      </c>
      <c r="E29" s="18">
        <v>51</v>
      </c>
      <c r="F29" s="18">
        <v>2</v>
      </c>
      <c r="G29" s="18">
        <v>3</v>
      </c>
      <c r="H29" s="18">
        <v>2</v>
      </c>
      <c r="I29" s="18">
        <f t="shared" si="0"/>
        <v>87</v>
      </c>
      <c r="J29" s="20">
        <f t="shared" si="1"/>
        <v>14.5</v>
      </c>
      <c r="K29" s="18" t="str">
        <f t="shared" si="2"/>
        <v>E</v>
      </c>
      <c r="L29" s="19">
        <f t="shared" si="3"/>
        <v>26</v>
      </c>
    </row>
    <row r="30" spans="1:13">
      <c r="A30" s="13">
        <v>27</v>
      </c>
      <c r="B30" s="13" t="s">
        <v>47</v>
      </c>
      <c r="C30" s="19">
        <v>12</v>
      </c>
      <c r="D30" s="19">
        <v>25</v>
      </c>
      <c r="E30" s="19">
        <v>4</v>
      </c>
      <c r="F30" s="19">
        <v>10</v>
      </c>
      <c r="G30" s="19">
        <v>1</v>
      </c>
      <c r="H30" s="19">
        <v>2</v>
      </c>
      <c r="I30" s="19">
        <f t="shared" si="0"/>
        <v>54</v>
      </c>
      <c r="J30" s="20">
        <f t="shared" si="1"/>
        <v>9</v>
      </c>
      <c r="K30" s="19" t="str">
        <f t="shared" si="2"/>
        <v>E</v>
      </c>
      <c r="L30" s="19">
        <f t="shared" si="3"/>
        <v>27</v>
      </c>
    </row>
    <row r="31" spans="1:13" ht="18">
      <c r="A31" s="1"/>
      <c r="B31" s="2"/>
      <c r="C31" s="3" t="s">
        <v>19</v>
      </c>
      <c r="D31" s="3" t="s">
        <v>17</v>
      </c>
      <c r="E31" s="3" t="s">
        <v>18</v>
      </c>
      <c r="F31" s="3" t="s">
        <v>20</v>
      </c>
      <c r="G31" s="3" t="s">
        <v>2</v>
      </c>
      <c r="H31" s="3" t="s">
        <v>3</v>
      </c>
      <c r="I31" s="7"/>
      <c r="J31" s="4">
        <f>AVERAGE(J4:J30)</f>
        <v>70.419753086419746</v>
      </c>
      <c r="K31" s="16" t="s">
        <v>13</v>
      </c>
      <c r="L31" s="15"/>
    </row>
    <row r="32" spans="1:13">
      <c r="A32" s="1"/>
      <c r="B32" s="2" t="s">
        <v>22</v>
      </c>
      <c r="C32" s="3">
        <v>6</v>
      </c>
      <c r="D32" s="3">
        <v>5</v>
      </c>
      <c r="E32" s="3">
        <v>1</v>
      </c>
      <c r="F32" s="3">
        <v>3</v>
      </c>
      <c r="G32" s="3">
        <v>2</v>
      </c>
      <c r="H32" s="3">
        <v>4</v>
      </c>
      <c r="I32" s="7"/>
      <c r="J32" s="7"/>
      <c r="K32" s="7"/>
      <c r="L32" s="7"/>
      <c r="M32" s="7"/>
    </row>
    <row r="33" spans="1:13">
      <c r="A33" s="1"/>
      <c r="B33" s="2" t="s">
        <v>23</v>
      </c>
      <c r="C33" s="4">
        <f t="shared" ref="C33:H33" si="4">AVERAGE(C4:C32)</f>
        <v>58.321428571428569</v>
      </c>
      <c r="D33" s="4">
        <f t="shared" si="4"/>
        <v>59.928571428571431</v>
      </c>
      <c r="E33" s="4">
        <f t="shared" si="4"/>
        <v>82.857142857142861</v>
      </c>
      <c r="F33" s="4">
        <f t="shared" si="4"/>
        <v>65.035714285714292</v>
      </c>
      <c r="G33" s="4">
        <f t="shared" si="4"/>
        <v>81.928571428571431</v>
      </c>
      <c r="H33" s="4">
        <f t="shared" si="4"/>
        <v>60.107142857142854</v>
      </c>
      <c r="I33" s="7"/>
      <c r="J33" s="7"/>
      <c r="K33" s="7"/>
      <c r="L33" s="7"/>
      <c r="M33" s="7"/>
    </row>
    <row r="34" spans="1:13"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7"/>
    </row>
    <row r="35" spans="1:13" ht="18.75">
      <c r="B35" s="5" t="s">
        <v>9</v>
      </c>
      <c r="C35" s="12"/>
      <c r="D35" s="10"/>
      <c r="E35" s="22" t="s">
        <v>10</v>
      </c>
      <c r="F35" s="22"/>
      <c r="G35" s="22"/>
      <c r="H35" s="22"/>
      <c r="I35" s="22"/>
      <c r="J35" s="22"/>
      <c r="K35" s="22"/>
      <c r="L35" s="21"/>
      <c r="M35" s="9"/>
    </row>
    <row r="36" spans="1:13" ht="18">
      <c r="B36" s="6" t="s">
        <v>11</v>
      </c>
      <c r="C36" s="6" t="s">
        <v>5</v>
      </c>
      <c r="D36" s="10"/>
      <c r="E36" s="10" t="s">
        <v>48</v>
      </c>
      <c r="F36" s="10"/>
      <c r="G36" s="10"/>
      <c r="H36" s="10"/>
      <c r="I36" s="10"/>
      <c r="J36" s="10"/>
      <c r="K36" s="10"/>
      <c r="L36" s="9"/>
      <c r="M36" s="9"/>
    </row>
    <row r="37" spans="1:13" ht="18">
      <c r="B37" s="6" t="s">
        <v>12</v>
      </c>
      <c r="C37" s="6">
        <f>COUNTIF(K4:K30,"A")</f>
        <v>8</v>
      </c>
      <c r="D37" s="10"/>
      <c r="E37" s="10" t="s">
        <v>49</v>
      </c>
      <c r="F37" s="10"/>
      <c r="G37" s="10"/>
      <c r="H37" s="10"/>
      <c r="I37" s="10"/>
      <c r="J37" s="10"/>
      <c r="K37" s="10"/>
      <c r="L37" s="9"/>
      <c r="M37" s="9"/>
    </row>
    <row r="38" spans="1:13" ht="18">
      <c r="B38" s="6" t="s">
        <v>13</v>
      </c>
      <c r="C38" s="6">
        <f>COUNTIF(K4:K30,"B")</f>
        <v>14</v>
      </c>
      <c r="D38" s="10"/>
      <c r="E38" s="10" t="s">
        <v>50</v>
      </c>
      <c r="F38" s="10"/>
      <c r="G38" s="10"/>
      <c r="H38" s="10"/>
      <c r="I38" s="10"/>
      <c r="J38" s="10"/>
      <c r="K38" s="10"/>
      <c r="L38" s="9"/>
      <c r="M38" s="9"/>
    </row>
    <row r="39" spans="1:13" ht="18">
      <c r="B39" s="6" t="s">
        <v>14</v>
      </c>
      <c r="C39" s="6">
        <f>COUNTIF(K4:K30,"C")</f>
        <v>2</v>
      </c>
      <c r="D39" s="10"/>
      <c r="E39" s="10" t="s">
        <v>51</v>
      </c>
      <c r="F39" s="10"/>
      <c r="G39" s="10"/>
      <c r="H39" s="10"/>
      <c r="I39" s="10"/>
      <c r="J39" s="10"/>
      <c r="K39" s="10"/>
      <c r="L39" s="9"/>
      <c r="M39" s="9"/>
    </row>
    <row r="40" spans="1:13" ht="18">
      <c r="B40" s="6" t="s">
        <v>15</v>
      </c>
      <c r="C40" s="6">
        <f>COUNTIF(K4:K30,"D")</f>
        <v>1</v>
      </c>
      <c r="D40" s="10"/>
      <c r="E40" s="10" t="s">
        <v>52</v>
      </c>
      <c r="F40" s="10"/>
      <c r="G40" s="10"/>
      <c r="H40" s="10"/>
      <c r="I40" s="10"/>
      <c r="J40" s="10"/>
      <c r="K40" s="10"/>
      <c r="L40" s="9"/>
      <c r="M40" s="9"/>
    </row>
    <row r="41" spans="1:13" ht="18">
      <c r="B41" s="6" t="s">
        <v>16</v>
      </c>
      <c r="C41" s="6">
        <f>COUNTIF(K4:K30,"E")</f>
        <v>2</v>
      </c>
      <c r="D41" s="10"/>
      <c r="E41" s="10" t="s">
        <v>53</v>
      </c>
      <c r="F41" s="10"/>
      <c r="G41" s="10"/>
      <c r="H41" s="10"/>
      <c r="I41" s="10"/>
      <c r="J41" s="10"/>
      <c r="K41" s="10"/>
      <c r="L41" s="9"/>
      <c r="M41" s="9"/>
    </row>
    <row r="42" spans="1:13" ht="18.75">
      <c r="B42" s="11"/>
      <c r="C42" s="11"/>
      <c r="D42" s="11"/>
      <c r="E42" s="10" t="s">
        <v>21</v>
      </c>
      <c r="F42" s="11"/>
      <c r="G42" s="11"/>
      <c r="H42" s="11"/>
      <c r="I42" s="11"/>
      <c r="J42" s="11"/>
      <c r="K42" s="11"/>
      <c r="L42" s="9"/>
      <c r="M42" s="9"/>
    </row>
    <row r="43" spans="1:13" ht="18.7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9"/>
      <c r="M43" s="9"/>
    </row>
    <row r="44" spans="1:13"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>
      <c r="M45" s="9"/>
    </row>
  </sheetData>
  <sortState ref="B4:L30">
    <sortCondition descending="1" ref="I4:I30"/>
  </sortState>
  <mergeCells count="2">
    <mergeCell ref="B1:L1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School</dc:creator>
  <cp:lastModifiedBy>Mr. Paul</cp:lastModifiedBy>
  <cp:lastPrinted>2020-08-28T04:58:11Z</cp:lastPrinted>
  <dcterms:created xsi:type="dcterms:W3CDTF">2020-08-25T14:18:35Z</dcterms:created>
  <dcterms:modified xsi:type="dcterms:W3CDTF">2020-12-18T14:59:12Z</dcterms:modified>
</cp:coreProperties>
</file>