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05" windowWidth="15600" windowHeight="9225"/>
  </bookViews>
  <sheets>
    <sheet name="OCTOBER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K6" i="1"/>
  <c r="K4"/>
  <c r="K17"/>
  <c r="K9"/>
  <c r="K22"/>
  <c r="K15"/>
  <c r="K7"/>
  <c r="K11"/>
  <c r="K14"/>
  <c r="K12"/>
  <c r="K21"/>
  <c r="K13"/>
  <c r="K19"/>
  <c r="K16"/>
  <c r="K10"/>
  <c r="K5"/>
  <c r="K8"/>
  <c r="K20"/>
  <c r="J6"/>
  <c r="J4"/>
  <c r="J17"/>
  <c r="J9"/>
  <c r="J22"/>
  <c r="J15"/>
  <c r="J7"/>
  <c r="J11"/>
  <c r="J14"/>
  <c r="J12"/>
  <c r="J21"/>
  <c r="J13"/>
  <c r="J19"/>
  <c r="J16"/>
  <c r="J10"/>
  <c r="J5"/>
  <c r="J8"/>
  <c r="J20"/>
  <c r="K18"/>
  <c r="J18"/>
  <c r="E25"/>
  <c r="F25"/>
  <c r="G25"/>
  <c r="H25"/>
  <c r="I25"/>
  <c r="L20" l="1"/>
  <c r="L5"/>
  <c r="L16"/>
  <c r="L13"/>
  <c r="L12"/>
  <c r="L11"/>
  <c r="L15"/>
  <c r="L9"/>
  <c r="L4"/>
  <c r="L8"/>
  <c r="L10"/>
  <c r="L19"/>
  <c r="L21"/>
  <c r="L14"/>
  <c r="L7"/>
  <c r="L22"/>
  <c r="L17"/>
  <c r="L6"/>
  <c r="M15"/>
  <c r="M22"/>
  <c r="M17"/>
  <c r="M21"/>
  <c r="M9"/>
  <c r="M8"/>
  <c r="M7"/>
  <c r="M16"/>
  <c r="M13"/>
  <c r="M11"/>
  <c r="M4"/>
  <c r="M19"/>
  <c r="M14"/>
  <c r="M10"/>
  <c r="M6"/>
  <c r="M20"/>
  <c r="M12"/>
  <c r="M5"/>
  <c r="M18"/>
  <c r="D25"/>
  <c r="C31" l="1"/>
  <c r="C30"/>
  <c r="C29"/>
  <c r="L18"/>
  <c r="K23"/>
  <c r="M23" s="1"/>
  <c r="C32" s="1"/>
  <c r="C33" l="1"/>
</calcChain>
</file>

<file path=xl/sharedStrings.xml><?xml version="1.0" encoding="utf-8"?>
<sst xmlns="http://schemas.openxmlformats.org/spreadsheetml/2006/main" count="77" uniqueCount="54">
  <si>
    <t>PUPIL'S NAME</t>
  </si>
  <si>
    <t>TTL</t>
  </si>
  <si>
    <t>AVRG</t>
  </si>
  <si>
    <t>GRADE</t>
  </si>
  <si>
    <t>SUBJECT POSITION</t>
  </si>
  <si>
    <t>A</t>
  </si>
  <si>
    <t>B</t>
  </si>
  <si>
    <t>C</t>
  </si>
  <si>
    <t>D</t>
  </si>
  <si>
    <t>SUBJECT AVERAGE</t>
  </si>
  <si>
    <t>E</t>
  </si>
  <si>
    <t>SUMMARY OF GRADES</t>
  </si>
  <si>
    <t>MATH</t>
  </si>
  <si>
    <t>SST</t>
  </si>
  <si>
    <t>KISW</t>
  </si>
  <si>
    <t>MEANINGS OF ABBREVIATIONS</t>
  </si>
  <si>
    <t>ENG = ENGLISH</t>
  </si>
  <si>
    <t>MATH = MATHEMATICS</t>
  </si>
  <si>
    <t>SST = SOCIAL STUDIES</t>
  </si>
  <si>
    <t>CME = CIVIC AND MORAL EDUCATION</t>
  </si>
  <si>
    <t>SCIEN = SCIENCE</t>
  </si>
  <si>
    <t>KISW = KISWAHILI</t>
  </si>
  <si>
    <t xml:space="preserve">NOT ATTENDED </t>
  </si>
  <si>
    <t>SEX</t>
  </si>
  <si>
    <t>ENGL</t>
  </si>
  <si>
    <t>TOTL</t>
  </si>
  <si>
    <t>PST</t>
  </si>
  <si>
    <t>THE BETHANY PRE AND PRIMARY SCHOOL</t>
  </si>
  <si>
    <t>SCIE</t>
  </si>
  <si>
    <t>MAGDALENA SAMSON MAYALA</t>
  </si>
  <si>
    <t>F</t>
  </si>
  <si>
    <t>RAHEL ROBERT PAUL</t>
  </si>
  <si>
    <t>MAJIGE SOLOLO LUKONGE</t>
  </si>
  <si>
    <t>M</t>
  </si>
  <si>
    <t>LUTANDULA KHIJA MALIMI</t>
  </si>
  <si>
    <t>SIMON ALFRED DISMAS</t>
  </si>
  <si>
    <t>TIMOTHEO PATRICK JUMA</t>
  </si>
  <si>
    <t>SIKITU ALFRED DISMAS</t>
  </si>
  <si>
    <t>EVALINE PIUS NYAMBARYA</t>
  </si>
  <si>
    <t>SELEMAN BASONDOLI JOHN</t>
  </si>
  <si>
    <t>MARIAM MOHAMED WARYOBA</t>
  </si>
  <si>
    <t>BONIPHACE SOSONI KULWA</t>
  </si>
  <si>
    <t>AMINA WILLIAM GERVAS</t>
  </si>
  <si>
    <t>PASTORY MASHIKU JAMES</t>
  </si>
  <si>
    <t>CHARLES KULWA JIGANZA</t>
  </si>
  <si>
    <t>REOKADIA DAUD EDWARD</t>
  </si>
  <si>
    <t>MARTHA NDALAHWA JACKSON</t>
  </si>
  <si>
    <t>JOSHUA KUMALIJA PETER</t>
  </si>
  <si>
    <t>DORICA BWANA FRANCES</t>
  </si>
  <si>
    <t>YUNIS MALIMI LUMWECHA</t>
  </si>
  <si>
    <t>RE = RELIGIOUS EDUCATION</t>
  </si>
  <si>
    <t>CME</t>
  </si>
  <si>
    <t>STANDARD SIX ANNUAL EXAMINATION RESULTS 18 DECEMBER 2020</t>
  </si>
  <si>
    <t>GRD</t>
  </si>
</sst>
</file>

<file path=xl/styles.xml><?xml version="1.0" encoding="utf-8"?>
<styleSheet xmlns="http://schemas.openxmlformats.org/spreadsheetml/2006/main">
  <numFmts count="1">
    <numFmt numFmtId="164" formatCode="0.0"/>
  </numFmts>
  <fonts count="13">
    <font>
      <sz val="11"/>
      <color theme="1"/>
      <name val="Calibri"/>
      <family val="2"/>
      <scheme val="minor"/>
    </font>
    <font>
      <b/>
      <sz val="9"/>
      <color theme="1"/>
      <name val="Abbess"/>
    </font>
    <font>
      <sz val="11"/>
      <color rgb="FFFF0000"/>
      <name val="Calibri"/>
      <family val="2"/>
      <scheme val="minor"/>
    </font>
    <font>
      <sz val="11"/>
      <color rgb="FFFF0000"/>
      <name val="Abbess"/>
    </font>
    <font>
      <sz val="11"/>
      <color theme="1"/>
      <name val="Abbess"/>
    </font>
    <font>
      <b/>
      <sz val="8.5"/>
      <color theme="1"/>
      <name val="Abbess"/>
    </font>
    <font>
      <b/>
      <sz val="11"/>
      <color theme="1"/>
      <name val="Bahnschrift"/>
      <family val="2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/>
    <xf numFmtId="0" fontId="4" fillId="0" borderId="1" xfId="0" applyFont="1" applyBorder="1" applyAlignment="1">
      <alignment horizontal="center"/>
    </xf>
    <xf numFmtId="0" fontId="0" fillId="0" borderId="0" xfId="0" applyFont="1"/>
    <xf numFmtId="0" fontId="3" fillId="0" borderId="0" xfId="0" applyFont="1" applyAlignment="1">
      <alignment horizontal="left"/>
    </xf>
    <xf numFmtId="0" fontId="0" fillId="0" borderId="6" xfId="0" applyBorder="1"/>
    <xf numFmtId="0" fontId="6" fillId="0" borderId="0" xfId="0" applyFont="1"/>
    <xf numFmtId="0" fontId="0" fillId="2" borderId="0" xfId="0" applyFill="1"/>
    <xf numFmtId="0" fontId="2" fillId="0" borderId="6" xfId="0" applyFont="1" applyBorder="1"/>
    <xf numFmtId="0" fontId="5" fillId="0" borderId="3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7" fillId="0" borderId="1" xfId="0" applyFont="1" applyBorder="1"/>
    <xf numFmtId="0" fontId="7" fillId="0" borderId="4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/>
    </xf>
    <xf numFmtId="0" fontId="8" fillId="0" borderId="8" xfId="0" applyFont="1" applyBorder="1" applyProtection="1">
      <protection locked="0"/>
    </xf>
    <xf numFmtId="0" fontId="9" fillId="0" borderId="1" xfId="0" applyFont="1" applyBorder="1" applyAlignment="1">
      <alignment horizontal="center"/>
    </xf>
    <xf numFmtId="0" fontId="9" fillId="0" borderId="1" xfId="0" applyFont="1" applyBorder="1"/>
    <xf numFmtId="0" fontId="8" fillId="0" borderId="1" xfId="0" applyFont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0" fontId="10" fillId="0" borderId="8" xfId="0" applyFont="1" applyBorder="1" applyProtection="1">
      <protection locked="0"/>
    </xf>
    <xf numFmtId="0" fontId="11" fillId="0" borderId="1" xfId="0" applyFont="1" applyBorder="1" applyAlignment="1">
      <alignment horizontal="center"/>
    </xf>
    <xf numFmtId="0" fontId="11" fillId="0" borderId="1" xfId="0" applyFont="1" applyBorder="1"/>
    <xf numFmtId="0" fontId="10" fillId="0" borderId="1" xfId="0" applyFont="1" applyBorder="1" applyAlignment="1">
      <alignment horizontal="center"/>
    </xf>
    <xf numFmtId="1" fontId="10" fillId="0" borderId="1" xfId="0" applyNumberFormat="1" applyFont="1" applyBorder="1" applyAlignment="1">
      <alignment horizontal="center"/>
    </xf>
    <xf numFmtId="0" fontId="10" fillId="0" borderId="8" xfId="0" applyFont="1" applyBorder="1"/>
    <xf numFmtId="0" fontId="11" fillId="0" borderId="8" xfId="0" applyFont="1" applyBorder="1"/>
    <xf numFmtId="0" fontId="8" fillId="0" borderId="9" xfId="0" applyFont="1" applyBorder="1"/>
    <xf numFmtId="0" fontId="8" fillId="0" borderId="1" xfId="0" applyFont="1" applyBorder="1" applyProtection="1">
      <protection locked="0"/>
    </xf>
    <xf numFmtId="0" fontId="9" fillId="0" borderId="10" xfId="0" applyFont="1" applyBorder="1" applyAlignment="1">
      <alignment horizontal="center"/>
    </xf>
    <xf numFmtId="0" fontId="12" fillId="0" borderId="5" xfId="0" applyFont="1" applyBorder="1" applyProtection="1">
      <protection locked="0"/>
    </xf>
    <xf numFmtId="1" fontId="7" fillId="0" borderId="7" xfId="0" applyNumberFormat="1" applyFont="1" applyBorder="1" applyAlignment="1">
      <alignment horizontal="center"/>
    </xf>
    <xf numFmtId="1" fontId="7" fillId="0" borderId="1" xfId="0" applyNumberFormat="1" applyFont="1" applyBorder="1" applyAlignment="1">
      <alignment horizontal="center"/>
    </xf>
    <xf numFmtId="1" fontId="7" fillId="0" borderId="1" xfId="0" applyNumberFormat="1" applyFont="1" applyFill="1" applyBorder="1" applyAlignment="1">
      <alignment horizontal="center"/>
    </xf>
    <xf numFmtId="164" fontId="7" fillId="0" borderId="4" xfId="0" applyNumberFormat="1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6" xfId="0" applyFont="1" applyBorder="1"/>
    <xf numFmtId="0" fontId="12" fillId="0" borderId="0" xfId="0" applyFont="1" applyFill="1" applyBorder="1"/>
    <xf numFmtId="0" fontId="7" fillId="0" borderId="0" xfId="0" applyFont="1"/>
    <xf numFmtId="164" fontId="7" fillId="0" borderId="1" xfId="0" applyNumberFormat="1" applyFont="1" applyBorder="1" applyAlignment="1">
      <alignment horizontal="center"/>
    </xf>
    <xf numFmtId="164" fontId="7" fillId="0" borderId="7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9966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>
                <a:solidFill>
                  <a:srgbClr val="FF0000"/>
                </a:solidFill>
              </a:rPr>
              <a:t>SUMMARY</a:t>
            </a:r>
            <a:r>
              <a:rPr lang="en-US" baseline="0">
                <a:solidFill>
                  <a:srgbClr val="FF0000"/>
                </a:solidFill>
              </a:rPr>
              <a:t> RESULTS 2020</a:t>
            </a:r>
            <a:endParaRPr lang="en-US">
              <a:solidFill>
                <a:srgbClr val="FF0000"/>
              </a:solidFill>
            </a:endParaRPr>
          </a:p>
        </c:rich>
      </c:tx>
      <c:layout>
        <c:manualLayout>
          <c:xMode val="edge"/>
          <c:yMode val="edge"/>
          <c:x val="0.33822415453779897"/>
          <c:y val="3.0668394065070152E-2"/>
        </c:manualLayout>
      </c:layout>
    </c:title>
    <c:plotArea>
      <c:layout>
        <c:manualLayout>
          <c:layoutTarget val="inner"/>
          <c:xMode val="edge"/>
          <c:yMode val="edge"/>
          <c:x val="0.27202388850699827"/>
          <c:y val="0.18483059084103345"/>
          <c:w val="0.70010086568900454"/>
          <c:h val="0.52718461851865372"/>
        </c:manualLayout>
      </c:layout>
      <c:barChart>
        <c:barDir val="col"/>
        <c:grouping val="clustered"/>
        <c:ser>
          <c:idx val="0"/>
          <c:order val="0"/>
          <c:tx>
            <c:strRef>
              <c:f>OCTOBER!$B$24:$C$24</c:f>
              <c:strCache>
                <c:ptCount val="1"/>
                <c:pt idx="0">
                  <c:v>SUBJECT POSITION</c:v>
                </c:pt>
              </c:strCache>
            </c:strRef>
          </c:tx>
          <c:cat>
            <c:strRef>
              <c:f>OCTOBER!$D$23:$I$23</c:f>
              <c:strCache>
                <c:ptCount val="6"/>
                <c:pt idx="0">
                  <c:v>SST</c:v>
                </c:pt>
                <c:pt idx="1">
                  <c:v>MATH</c:v>
                </c:pt>
                <c:pt idx="2">
                  <c:v>ENGL</c:v>
                </c:pt>
                <c:pt idx="3">
                  <c:v>KISW</c:v>
                </c:pt>
                <c:pt idx="4">
                  <c:v>SCIE</c:v>
                </c:pt>
                <c:pt idx="5">
                  <c:v>CME</c:v>
                </c:pt>
              </c:strCache>
            </c:strRef>
          </c:cat>
          <c:val>
            <c:numRef>
              <c:f>OCTOBER!$D$24:$I$24</c:f>
              <c:numCache>
                <c:formatCode>General</c:formatCode>
                <c:ptCount val="6"/>
                <c:pt idx="0">
                  <c:v>3</c:v>
                </c:pt>
                <c:pt idx="1">
                  <c:v>6</c:v>
                </c:pt>
                <c:pt idx="2">
                  <c:v>1</c:v>
                </c:pt>
                <c:pt idx="3">
                  <c:v>2</c:v>
                </c:pt>
                <c:pt idx="4">
                  <c:v>5</c:v>
                </c:pt>
                <c:pt idx="5">
                  <c:v>4</c:v>
                </c:pt>
              </c:numCache>
            </c:numRef>
          </c:val>
        </c:ser>
        <c:ser>
          <c:idx val="1"/>
          <c:order val="1"/>
          <c:tx>
            <c:strRef>
              <c:f>OCTOBER!$B$25:$C$25</c:f>
              <c:strCache>
                <c:ptCount val="1"/>
                <c:pt idx="0">
                  <c:v>SUBJECT AVERAGE</c:v>
                </c:pt>
              </c:strCache>
            </c:strRef>
          </c:tx>
          <c:cat>
            <c:strRef>
              <c:f>OCTOBER!$D$23:$I$23</c:f>
              <c:strCache>
                <c:ptCount val="6"/>
                <c:pt idx="0">
                  <c:v>SST</c:v>
                </c:pt>
                <c:pt idx="1">
                  <c:v>MATH</c:v>
                </c:pt>
                <c:pt idx="2">
                  <c:v>ENGL</c:v>
                </c:pt>
                <c:pt idx="3">
                  <c:v>KISW</c:v>
                </c:pt>
                <c:pt idx="4">
                  <c:v>SCIE</c:v>
                </c:pt>
                <c:pt idx="5">
                  <c:v>CME</c:v>
                </c:pt>
              </c:strCache>
            </c:strRef>
          </c:cat>
          <c:val>
            <c:numRef>
              <c:f>OCTOBER!$D$25:$I$25</c:f>
              <c:numCache>
                <c:formatCode>0.0</c:formatCode>
                <c:ptCount val="6"/>
                <c:pt idx="0">
                  <c:v>34.736842105263158</c:v>
                </c:pt>
                <c:pt idx="1">
                  <c:v>29.421052631578949</c:v>
                </c:pt>
                <c:pt idx="2">
                  <c:v>39.157894736842103</c:v>
                </c:pt>
                <c:pt idx="3">
                  <c:v>35.421052631578945</c:v>
                </c:pt>
                <c:pt idx="4">
                  <c:v>33.684210526315788</c:v>
                </c:pt>
                <c:pt idx="5">
                  <c:v>34.473684210526315</c:v>
                </c:pt>
              </c:numCache>
            </c:numRef>
          </c:val>
        </c:ser>
        <c:dLbls/>
        <c:axId val="76621312"/>
        <c:axId val="76622848"/>
      </c:barChart>
      <c:catAx>
        <c:axId val="76621312"/>
        <c:scaling>
          <c:orientation val="minMax"/>
        </c:scaling>
        <c:axPos val="b"/>
        <c:majorTickMark val="none"/>
        <c:tickLblPos val="nextTo"/>
        <c:crossAx val="76622848"/>
        <c:crosses val="autoZero"/>
        <c:auto val="1"/>
        <c:lblAlgn val="ctr"/>
        <c:lblOffset val="100"/>
      </c:catAx>
      <c:valAx>
        <c:axId val="76622848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SUBJECT AVERAGE</a:t>
                </a:r>
              </a:p>
            </c:rich>
          </c:tx>
          <c:layout>
            <c:manualLayout>
              <c:xMode val="edge"/>
              <c:yMode val="edge"/>
              <c:x val="0.18333333333333338"/>
              <c:y val="0.3028226159230098"/>
            </c:manualLayout>
          </c:layout>
        </c:title>
        <c:numFmt formatCode="General" sourceLinked="1"/>
        <c:majorTickMark val="none"/>
        <c:tickLblPos val="nextTo"/>
        <c:crossAx val="76621312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271096</xdr:colOff>
      <xdr:row>34</xdr:row>
      <xdr:rowOff>79131</xdr:rowOff>
    </xdr:from>
    <xdr:to>
      <xdr:col>11</xdr:col>
      <xdr:colOff>271095</xdr:colOff>
      <xdr:row>46</xdr:row>
      <xdr:rowOff>102577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40"/>
  <sheetViews>
    <sheetView tabSelected="1" zoomScale="130" zoomScaleNormal="130" workbookViewId="0">
      <selection activeCell="N3" sqref="N3"/>
    </sheetView>
  </sheetViews>
  <sheetFormatPr defaultRowHeight="15"/>
  <cols>
    <col min="1" max="1" width="3.42578125" customWidth="1"/>
    <col min="2" max="2" width="27.28515625" customWidth="1"/>
    <col min="3" max="3" width="3.7109375" customWidth="1"/>
    <col min="4" max="4" width="4.5703125" customWidth="1"/>
    <col min="5" max="5" width="5.28515625" customWidth="1"/>
    <col min="6" max="6" width="4.7109375" customWidth="1"/>
    <col min="7" max="7" width="5" customWidth="1"/>
    <col min="8" max="8" width="4.42578125" customWidth="1"/>
    <col min="9" max="9" width="4.28515625" customWidth="1"/>
    <col min="10" max="10" width="4.7109375" customWidth="1"/>
    <col min="11" max="11" width="5.28515625" customWidth="1"/>
    <col min="12" max="12" width="4" customWidth="1"/>
    <col min="13" max="13" width="4.28515625" customWidth="1"/>
  </cols>
  <sheetData>
    <row r="1" spans="1:13">
      <c r="B1" s="11" t="s">
        <v>27</v>
      </c>
      <c r="C1" s="11"/>
      <c r="D1" s="11"/>
      <c r="E1" s="11"/>
      <c r="F1" s="11"/>
      <c r="G1" s="11"/>
      <c r="H1" s="11"/>
      <c r="I1" s="11"/>
      <c r="J1" s="11"/>
      <c r="K1" s="11"/>
      <c r="L1" s="11"/>
    </row>
    <row r="2" spans="1:13">
      <c r="B2" s="9" t="s">
        <v>52</v>
      </c>
      <c r="C2" s="10"/>
      <c r="D2" s="10"/>
      <c r="E2" s="10"/>
      <c r="F2" s="10"/>
      <c r="G2" s="10"/>
      <c r="H2" s="10"/>
      <c r="I2" s="10"/>
      <c r="J2" s="10"/>
      <c r="K2" s="10"/>
      <c r="L2" s="10"/>
    </row>
    <row r="3" spans="1:13" ht="15.75" thickBot="1">
      <c r="B3" s="12" t="s">
        <v>0</v>
      </c>
      <c r="C3" s="13" t="s">
        <v>23</v>
      </c>
      <c r="D3" s="13" t="s">
        <v>13</v>
      </c>
      <c r="E3" s="13" t="s">
        <v>12</v>
      </c>
      <c r="F3" s="13" t="s">
        <v>24</v>
      </c>
      <c r="G3" s="13" t="s">
        <v>14</v>
      </c>
      <c r="H3" s="14" t="s">
        <v>28</v>
      </c>
      <c r="I3" s="15" t="s">
        <v>51</v>
      </c>
      <c r="J3" s="14" t="s">
        <v>25</v>
      </c>
      <c r="K3" s="16" t="s">
        <v>2</v>
      </c>
      <c r="L3" s="13" t="s">
        <v>26</v>
      </c>
      <c r="M3" s="13" t="s">
        <v>53</v>
      </c>
    </row>
    <row r="4" spans="1:13" ht="16.5" thickTop="1" thickBot="1">
      <c r="A4" s="5">
        <v>1</v>
      </c>
      <c r="B4" s="17" t="s">
        <v>44</v>
      </c>
      <c r="C4" s="18" t="s">
        <v>33</v>
      </c>
      <c r="D4" s="18">
        <v>47</v>
      </c>
      <c r="E4" s="18">
        <v>46</v>
      </c>
      <c r="F4" s="18">
        <v>41</v>
      </c>
      <c r="G4" s="18">
        <v>43</v>
      </c>
      <c r="H4" s="18">
        <v>46</v>
      </c>
      <c r="I4" s="19">
        <v>45</v>
      </c>
      <c r="J4" s="20">
        <f t="shared" ref="J4:J22" si="0">SUM(D4:I4)</f>
        <v>268</v>
      </c>
      <c r="K4" s="21">
        <f t="shared" ref="K4:K22" si="1">AVERAGE(D4:I4)</f>
        <v>44.666666666666664</v>
      </c>
      <c r="L4" s="20">
        <f t="shared" ref="L4:L22" si="2">RANK(J4:J22,$J$4:$J$22)</f>
        <v>1</v>
      </c>
      <c r="M4" s="18" t="str">
        <f t="shared" ref="M4:M22" si="3">IF(K4&gt;=41,"A",IF(K4&gt;=31,"B",IF(K4&gt;=21,"C",IF(K4&gt;=11,"D",IF(K4&gt;=0,"E")))))</f>
        <v>A</v>
      </c>
    </row>
    <row r="5" spans="1:13" ht="16.5" thickTop="1" thickBot="1">
      <c r="A5" s="5">
        <v>2</v>
      </c>
      <c r="B5" s="17" t="s">
        <v>35</v>
      </c>
      <c r="C5" s="18" t="s">
        <v>33</v>
      </c>
      <c r="D5" s="18">
        <v>40</v>
      </c>
      <c r="E5" s="18">
        <v>45</v>
      </c>
      <c r="F5" s="18">
        <v>46</v>
      </c>
      <c r="G5" s="18">
        <v>41</v>
      </c>
      <c r="H5" s="18">
        <v>46</v>
      </c>
      <c r="I5" s="19">
        <v>40</v>
      </c>
      <c r="J5" s="20">
        <f t="shared" si="0"/>
        <v>258</v>
      </c>
      <c r="K5" s="21">
        <f t="shared" si="1"/>
        <v>43</v>
      </c>
      <c r="L5" s="20">
        <f t="shared" si="2"/>
        <v>2</v>
      </c>
      <c r="M5" s="18" t="str">
        <f t="shared" si="3"/>
        <v>A</v>
      </c>
    </row>
    <row r="6" spans="1:13" ht="16.5" thickTop="1" thickBot="1">
      <c r="A6" s="8">
        <v>3</v>
      </c>
      <c r="B6" s="17" t="s">
        <v>41</v>
      </c>
      <c r="C6" s="18" t="s">
        <v>33</v>
      </c>
      <c r="D6" s="18">
        <v>41</v>
      </c>
      <c r="E6" s="18">
        <v>34</v>
      </c>
      <c r="F6" s="18">
        <v>42</v>
      </c>
      <c r="G6" s="18">
        <v>39</v>
      </c>
      <c r="H6" s="18">
        <v>40</v>
      </c>
      <c r="I6" s="19">
        <v>39</v>
      </c>
      <c r="J6" s="20">
        <f t="shared" si="0"/>
        <v>235</v>
      </c>
      <c r="K6" s="21">
        <f t="shared" si="1"/>
        <v>39.166666666666664</v>
      </c>
      <c r="L6" s="20">
        <f t="shared" si="2"/>
        <v>3</v>
      </c>
      <c r="M6" s="18" t="str">
        <f t="shared" si="3"/>
        <v>B</v>
      </c>
    </row>
    <row r="7" spans="1:13" ht="16.5" thickTop="1" thickBot="1">
      <c r="A7" s="5">
        <v>4</v>
      </c>
      <c r="B7" s="22" t="s">
        <v>29</v>
      </c>
      <c r="C7" s="23" t="s">
        <v>30</v>
      </c>
      <c r="D7" s="23">
        <v>37</v>
      </c>
      <c r="E7" s="23">
        <v>37</v>
      </c>
      <c r="F7" s="23">
        <v>44</v>
      </c>
      <c r="G7" s="23">
        <v>38</v>
      </c>
      <c r="H7" s="23">
        <v>42</v>
      </c>
      <c r="I7" s="24">
        <v>36</v>
      </c>
      <c r="J7" s="25">
        <f t="shared" si="0"/>
        <v>234</v>
      </c>
      <c r="K7" s="26">
        <f t="shared" si="1"/>
        <v>39</v>
      </c>
      <c r="L7" s="25">
        <f t="shared" si="2"/>
        <v>4</v>
      </c>
      <c r="M7" s="23" t="str">
        <f t="shared" si="3"/>
        <v>B</v>
      </c>
    </row>
    <row r="8" spans="1:13" ht="16.5" thickTop="1" thickBot="1">
      <c r="A8" s="5">
        <v>5</v>
      </c>
      <c r="B8" s="17" t="s">
        <v>36</v>
      </c>
      <c r="C8" s="18" t="s">
        <v>33</v>
      </c>
      <c r="D8" s="18">
        <v>41</v>
      </c>
      <c r="E8" s="18">
        <v>38</v>
      </c>
      <c r="F8" s="18">
        <v>43</v>
      </c>
      <c r="G8" s="18">
        <v>36</v>
      </c>
      <c r="H8" s="18">
        <v>35</v>
      </c>
      <c r="I8" s="19">
        <v>40</v>
      </c>
      <c r="J8" s="20">
        <f t="shared" si="0"/>
        <v>233</v>
      </c>
      <c r="K8" s="21">
        <f t="shared" si="1"/>
        <v>38.833333333333336</v>
      </c>
      <c r="L8" s="20">
        <f t="shared" si="2"/>
        <v>5</v>
      </c>
      <c r="M8" s="18" t="str">
        <f t="shared" si="3"/>
        <v>B</v>
      </c>
    </row>
    <row r="9" spans="1:13" ht="16.5" thickTop="1" thickBot="1">
      <c r="A9" s="8">
        <v>6</v>
      </c>
      <c r="B9" s="22" t="s">
        <v>38</v>
      </c>
      <c r="C9" s="23" t="s">
        <v>30</v>
      </c>
      <c r="D9" s="23">
        <v>36</v>
      </c>
      <c r="E9" s="23">
        <v>39</v>
      </c>
      <c r="F9" s="23">
        <v>41</v>
      </c>
      <c r="G9" s="23">
        <v>35</v>
      </c>
      <c r="H9" s="23">
        <v>40</v>
      </c>
      <c r="I9" s="24">
        <v>37</v>
      </c>
      <c r="J9" s="25">
        <f t="shared" si="0"/>
        <v>228</v>
      </c>
      <c r="K9" s="26">
        <f t="shared" si="1"/>
        <v>38</v>
      </c>
      <c r="L9" s="25">
        <f t="shared" si="2"/>
        <v>6</v>
      </c>
      <c r="M9" s="23" t="str">
        <f t="shared" si="3"/>
        <v>B</v>
      </c>
    </row>
    <row r="10" spans="1:13" ht="16.5" thickTop="1" thickBot="1">
      <c r="A10" s="8">
        <v>7</v>
      </c>
      <c r="B10" s="27" t="s">
        <v>37</v>
      </c>
      <c r="C10" s="23" t="s">
        <v>30</v>
      </c>
      <c r="D10" s="23">
        <v>39</v>
      </c>
      <c r="E10" s="23">
        <v>35</v>
      </c>
      <c r="F10" s="23">
        <v>41</v>
      </c>
      <c r="G10" s="23">
        <v>34</v>
      </c>
      <c r="H10" s="23">
        <v>37</v>
      </c>
      <c r="I10" s="24">
        <v>40</v>
      </c>
      <c r="J10" s="25">
        <f t="shared" si="0"/>
        <v>226</v>
      </c>
      <c r="K10" s="26">
        <f t="shared" si="1"/>
        <v>37.666666666666664</v>
      </c>
      <c r="L10" s="25">
        <f t="shared" si="2"/>
        <v>7</v>
      </c>
      <c r="M10" s="23" t="str">
        <f t="shared" si="3"/>
        <v>B</v>
      </c>
    </row>
    <row r="11" spans="1:13" ht="16.5" thickTop="1" thickBot="1">
      <c r="A11" s="8">
        <v>8</v>
      </c>
      <c r="B11" s="17" t="s">
        <v>32</v>
      </c>
      <c r="C11" s="18" t="s">
        <v>33</v>
      </c>
      <c r="D11" s="18">
        <v>33</v>
      </c>
      <c r="E11" s="18">
        <v>35</v>
      </c>
      <c r="F11" s="18">
        <v>45</v>
      </c>
      <c r="G11" s="18">
        <v>34</v>
      </c>
      <c r="H11" s="18">
        <v>36</v>
      </c>
      <c r="I11" s="19">
        <v>38</v>
      </c>
      <c r="J11" s="20">
        <f t="shared" si="0"/>
        <v>221</v>
      </c>
      <c r="K11" s="21">
        <f t="shared" si="1"/>
        <v>36.833333333333336</v>
      </c>
      <c r="L11" s="20">
        <f t="shared" si="2"/>
        <v>8</v>
      </c>
      <c r="M11" s="18" t="str">
        <f t="shared" si="3"/>
        <v>B</v>
      </c>
    </row>
    <row r="12" spans="1:13" ht="16.5" thickTop="1" thickBot="1">
      <c r="A12" s="5">
        <v>9</v>
      </c>
      <c r="B12" s="28" t="s">
        <v>46</v>
      </c>
      <c r="C12" s="23" t="s">
        <v>30</v>
      </c>
      <c r="D12" s="23">
        <v>37</v>
      </c>
      <c r="E12" s="23">
        <v>27</v>
      </c>
      <c r="F12" s="23">
        <v>40</v>
      </c>
      <c r="G12" s="23">
        <v>39</v>
      </c>
      <c r="H12" s="23">
        <v>32</v>
      </c>
      <c r="I12" s="24">
        <v>36</v>
      </c>
      <c r="J12" s="25">
        <f t="shared" si="0"/>
        <v>211</v>
      </c>
      <c r="K12" s="26">
        <f t="shared" si="1"/>
        <v>35.166666666666664</v>
      </c>
      <c r="L12" s="25">
        <f t="shared" si="2"/>
        <v>9</v>
      </c>
      <c r="M12" s="23" t="str">
        <f t="shared" si="3"/>
        <v>B</v>
      </c>
    </row>
    <row r="13" spans="1:13" ht="16.5" thickTop="1" thickBot="1">
      <c r="A13" s="8">
        <v>10</v>
      </c>
      <c r="B13" s="22" t="s">
        <v>31</v>
      </c>
      <c r="C13" s="23" t="s">
        <v>30</v>
      </c>
      <c r="D13" s="23">
        <v>34</v>
      </c>
      <c r="E13" s="23">
        <v>26</v>
      </c>
      <c r="F13" s="23">
        <v>40</v>
      </c>
      <c r="G13" s="23">
        <v>34</v>
      </c>
      <c r="H13" s="23">
        <v>34</v>
      </c>
      <c r="I13" s="24">
        <v>29</v>
      </c>
      <c r="J13" s="25">
        <f t="shared" si="0"/>
        <v>197</v>
      </c>
      <c r="K13" s="26">
        <f t="shared" si="1"/>
        <v>32.833333333333336</v>
      </c>
      <c r="L13" s="25">
        <f t="shared" si="2"/>
        <v>10</v>
      </c>
      <c r="M13" s="23" t="str">
        <f t="shared" si="3"/>
        <v>B</v>
      </c>
    </row>
    <row r="14" spans="1:13" ht="16.5" thickTop="1" thickBot="1">
      <c r="A14" s="8">
        <v>11</v>
      </c>
      <c r="B14" s="22" t="s">
        <v>40</v>
      </c>
      <c r="C14" s="23" t="s">
        <v>30</v>
      </c>
      <c r="D14" s="23">
        <v>31</v>
      </c>
      <c r="E14" s="23">
        <v>33</v>
      </c>
      <c r="F14" s="23">
        <v>35</v>
      </c>
      <c r="G14" s="23">
        <v>34</v>
      </c>
      <c r="H14" s="23">
        <v>32</v>
      </c>
      <c r="I14" s="24">
        <v>31</v>
      </c>
      <c r="J14" s="25">
        <f t="shared" si="0"/>
        <v>196</v>
      </c>
      <c r="K14" s="26">
        <f t="shared" si="1"/>
        <v>32.666666666666664</v>
      </c>
      <c r="L14" s="25">
        <f t="shared" si="2"/>
        <v>11</v>
      </c>
      <c r="M14" s="23" t="str">
        <f t="shared" si="3"/>
        <v>B</v>
      </c>
    </row>
    <row r="15" spans="1:13" ht="16.5" thickTop="1" thickBot="1">
      <c r="A15" s="5">
        <v>12</v>
      </c>
      <c r="B15" s="17" t="s">
        <v>34</v>
      </c>
      <c r="C15" s="18" t="s">
        <v>33</v>
      </c>
      <c r="D15" s="18">
        <v>29</v>
      </c>
      <c r="E15" s="18">
        <v>30</v>
      </c>
      <c r="F15" s="18">
        <v>34</v>
      </c>
      <c r="G15" s="18">
        <v>38</v>
      </c>
      <c r="H15" s="18">
        <v>28</v>
      </c>
      <c r="I15" s="19">
        <v>35</v>
      </c>
      <c r="J15" s="20">
        <f t="shared" si="0"/>
        <v>194</v>
      </c>
      <c r="K15" s="21">
        <f t="shared" si="1"/>
        <v>32.333333333333336</v>
      </c>
      <c r="L15" s="20">
        <f t="shared" si="2"/>
        <v>12</v>
      </c>
      <c r="M15" s="18" t="str">
        <f t="shared" si="3"/>
        <v>B</v>
      </c>
    </row>
    <row r="16" spans="1:13" ht="16.5" thickTop="1" thickBot="1">
      <c r="A16" s="5">
        <v>13</v>
      </c>
      <c r="B16" s="17" t="s">
        <v>39</v>
      </c>
      <c r="C16" s="18" t="s">
        <v>33</v>
      </c>
      <c r="D16" s="18">
        <v>41</v>
      </c>
      <c r="E16" s="18">
        <v>14</v>
      </c>
      <c r="F16" s="18">
        <v>37</v>
      </c>
      <c r="G16" s="18">
        <v>34</v>
      </c>
      <c r="H16" s="18">
        <v>27</v>
      </c>
      <c r="I16" s="19">
        <v>32</v>
      </c>
      <c r="J16" s="20">
        <f t="shared" si="0"/>
        <v>185</v>
      </c>
      <c r="K16" s="21">
        <f t="shared" si="1"/>
        <v>30.833333333333332</v>
      </c>
      <c r="L16" s="20">
        <f t="shared" si="2"/>
        <v>13</v>
      </c>
      <c r="M16" s="18" t="str">
        <f t="shared" si="3"/>
        <v>C</v>
      </c>
    </row>
    <row r="17" spans="1:13" ht="16.5" thickTop="1" thickBot="1">
      <c r="A17" s="8">
        <v>14</v>
      </c>
      <c r="B17" s="22" t="s">
        <v>48</v>
      </c>
      <c r="C17" s="23" t="s">
        <v>30</v>
      </c>
      <c r="D17" s="23">
        <v>38</v>
      </c>
      <c r="E17" s="23">
        <v>16</v>
      </c>
      <c r="F17" s="23">
        <v>40</v>
      </c>
      <c r="G17" s="23">
        <v>31</v>
      </c>
      <c r="H17" s="23">
        <v>29</v>
      </c>
      <c r="I17" s="24">
        <v>30</v>
      </c>
      <c r="J17" s="25">
        <f t="shared" si="0"/>
        <v>184</v>
      </c>
      <c r="K17" s="26">
        <f t="shared" si="1"/>
        <v>30.666666666666668</v>
      </c>
      <c r="L17" s="25">
        <f t="shared" si="2"/>
        <v>14</v>
      </c>
      <c r="M17" s="23" t="str">
        <f t="shared" si="3"/>
        <v>C</v>
      </c>
    </row>
    <row r="18" spans="1:13" ht="16.5" thickTop="1" thickBot="1">
      <c r="A18" s="8">
        <v>15</v>
      </c>
      <c r="B18" s="22" t="s">
        <v>42</v>
      </c>
      <c r="C18" s="23" t="s">
        <v>30</v>
      </c>
      <c r="D18" s="23">
        <v>28</v>
      </c>
      <c r="E18" s="23">
        <v>22</v>
      </c>
      <c r="F18" s="23">
        <v>38</v>
      </c>
      <c r="G18" s="23">
        <v>32</v>
      </c>
      <c r="H18" s="23">
        <v>34</v>
      </c>
      <c r="I18" s="24">
        <v>29</v>
      </c>
      <c r="J18" s="25">
        <f t="shared" si="0"/>
        <v>183</v>
      </c>
      <c r="K18" s="26">
        <f t="shared" si="1"/>
        <v>30.5</v>
      </c>
      <c r="L18" s="25">
        <f t="shared" si="2"/>
        <v>15</v>
      </c>
      <c r="M18" s="23" t="str">
        <f t="shared" si="3"/>
        <v>C</v>
      </c>
    </row>
    <row r="19" spans="1:13" ht="16.5" thickTop="1" thickBot="1">
      <c r="A19" s="5">
        <v>16</v>
      </c>
      <c r="B19" s="27" t="s">
        <v>45</v>
      </c>
      <c r="C19" s="23" t="s">
        <v>30</v>
      </c>
      <c r="D19" s="23">
        <v>23</v>
      </c>
      <c r="E19" s="23">
        <v>25</v>
      </c>
      <c r="F19" s="23">
        <v>36</v>
      </c>
      <c r="G19" s="23">
        <v>39</v>
      </c>
      <c r="H19" s="23">
        <v>25</v>
      </c>
      <c r="I19" s="24">
        <v>28</v>
      </c>
      <c r="J19" s="25">
        <f t="shared" si="0"/>
        <v>176</v>
      </c>
      <c r="K19" s="26">
        <f t="shared" si="1"/>
        <v>29.333333333333332</v>
      </c>
      <c r="L19" s="25">
        <f t="shared" si="2"/>
        <v>16</v>
      </c>
      <c r="M19" s="23" t="str">
        <f t="shared" si="3"/>
        <v>C</v>
      </c>
    </row>
    <row r="20" spans="1:13" ht="16.5" thickTop="1" thickBot="1">
      <c r="A20" s="5">
        <v>17</v>
      </c>
      <c r="B20" s="28" t="s">
        <v>49</v>
      </c>
      <c r="C20" s="23" t="s">
        <v>30</v>
      </c>
      <c r="D20" s="23">
        <v>32</v>
      </c>
      <c r="E20" s="23">
        <v>19</v>
      </c>
      <c r="F20" s="23">
        <v>37</v>
      </c>
      <c r="G20" s="23">
        <v>26</v>
      </c>
      <c r="H20" s="23">
        <v>28</v>
      </c>
      <c r="I20" s="24">
        <v>32</v>
      </c>
      <c r="J20" s="25">
        <f t="shared" si="0"/>
        <v>174</v>
      </c>
      <c r="K20" s="26">
        <f t="shared" si="1"/>
        <v>29</v>
      </c>
      <c r="L20" s="25">
        <f t="shared" si="2"/>
        <v>17</v>
      </c>
      <c r="M20" s="23" t="str">
        <f t="shared" si="3"/>
        <v>C</v>
      </c>
    </row>
    <row r="21" spans="1:13" ht="15.75" thickTop="1">
      <c r="A21" s="8">
        <v>18</v>
      </c>
      <c r="B21" s="29" t="s">
        <v>43</v>
      </c>
      <c r="C21" s="18" t="s">
        <v>33</v>
      </c>
      <c r="D21" s="18">
        <v>32</v>
      </c>
      <c r="E21" s="18">
        <v>18</v>
      </c>
      <c r="F21" s="18">
        <v>34</v>
      </c>
      <c r="G21" s="18">
        <v>33</v>
      </c>
      <c r="H21" s="18">
        <v>21</v>
      </c>
      <c r="I21" s="19">
        <v>30</v>
      </c>
      <c r="J21" s="20">
        <f t="shared" si="0"/>
        <v>168</v>
      </c>
      <c r="K21" s="21">
        <f t="shared" si="1"/>
        <v>28</v>
      </c>
      <c r="L21" s="20">
        <f t="shared" si="2"/>
        <v>18</v>
      </c>
      <c r="M21" s="18" t="str">
        <f t="shared" si="3"/>
        <v>C</v>
      </c>
    </row>
    <row r="22" spans="1:13">
      <c r="A22" s="8">
        <v>19</v>
      </c>
      <c r="B22" s="30" t="s">
        <v>47</v>
      </c>
      <c r="C22" s="31" t="s">
        <v>33</v>
      </c>
      <c r="D22" s="18">
        <v>21</v>
      </c>
      <c r="E22" s="18">
        <v>20</v>
      </c>
      <c r="F22" s="18">
        <v>30</v>
      </c>
      <c r="G22" s="18">
        <v>33</v>
      </c>
      <c r="H22" s="18">
        <v>28</v>
      </c>
      <c r="I22" s="19">
        <v>28</v>
      </c>
      <c r="J22" s="20">
        <f t="shared" si="0"/>
        <v>160</v>
      </c>
      <c r="K22" s="21">
        <f t="shared" si="1"/>
        <v>26.666666666666668</v>
      </c>
      <c r="L22" s="20">
        <f t="shared" si="2"/>
        <v>19</v>
      </c>
      <c r="M22" s="18" t="str">
        <f t="shared" si="3"/>
        <v>C</v>
      </c>
    </row>
    <row r="23" spans="1:13">
      <c r="A23" s="3"/>
      <c r="B23" s="32"/>
      <c r="C23" s="33"/>
      <c r="D23" s="33" t="s">
        <v>13</v>
      </c>
      <c r="E23" s="33" t="s">
        <v>12</v>
      </c>
      <c r="F23" s="33" t="s">
        <v>24</v>
      </c>
      <c r="G23" s="33" t="s">
        <v>14</v>
      </c>
      <c r="H23" s="34" t="s">
        <v>28</v>
      </c>
      <c r="I23" s="35" t="s">
        <v>51</v>
      </c>
      <c r="J23" s="36"/>
      <c r="K23" s="37">
        <f>AVERAGE(K4:K22)</f>
        <v>34.482456140350877</v>
      </c>
      <c r="L23" s="38"/>
      <c r="M23" s="14" t="str">
        <f t="shared" ref="M23" si="4">IF(K23&gt;=41,"A",IF(K23&gt;=31,"B",IF(K23&gt;=21,"C",IF(K23&gt;=11,"D",IF(K23&gt;=0,"E")))))</f>
        <v>B</v>
      </c>
    </row>
    <row r="24" spans="1:13">
      <c r="A24" s="1"/>
      <c r="B24" s="39" t="s">
        <v>4</v>
      </c>
      <c r="C24" s="15"/>
      <c r="D24" s="15">
        <v>3</v>
      </c>
      <c r="E24" s="15">
        <v>6</v>
      </c>
      <c r="F24" s="15">
        <v>1</v>
      </c>
      <c r="G24" s="15">
        <v>2</v>
      </c>
      <c r="H24" s="15">
        <v>5</v>
      </c>
      <c r="I24" s="14">
        <v>4</v>
      </c>
      <c r="J24" s="40"/>
      <c r="K24" s="38"/>
      <c r="L24" s="38"/>
      <c r="M24" s="41"/>
    </row>
    <row r="25" spans="1:13">
      <c r="A25" s="3"/>
      <c r="B25" s="39" t="s">
        <v>9</v>
      </c>
      <c r="C25" s="42"/>
      <c r="D25" s="42">
        <f t="shared" ref="D25:I25" si="5">AVERAGE(D4:D22)</f>
        <v>34.736842105263158</v>
      </c>
      <c r="E25" s="42">
        <f t="shared" si="5"/>
        <v>29.421052631578949</v>
      </c>
      <c r="F25" s="42">
        <f t="shared" si="5"/>
        <v>39.157894736842103</v>
      </c>
      <c r="G25" s="42">
        <f t="shared" si="5"/>
        <v>35.421052631578945</v>
      </c>
      <c r="H25" s="43">
        <f t="shared" si="5"/>
        <v>33.684210526315788</v>
      </c>
      <c r="I25" s="43">
        <f t="shared" si="5"/>
        <v>34.473684210526315</v>
      </c>
      <c r="J25" s="38"/>
      <c r="K25" s="38"/>
      <c r="L25" s="41"/>
      <c r="M25" s="41"/>
    </row>
    <row r="26" spans="1:13">
      <c r="A26" s="1"/>
      <c r="E26" s="6" t="s">
        <v>15</v>
      </c>
    </row>
    <row r="27" spans="1:13">
      <c r="B27" s="4" t="s">
        <v>11</v>
      </c>
      <c r="C27" s="4"/>
      <c r="E27" t="s">
        <v>16</v>
      </c>
    </row>
    <row r="28" spans="1:13">
      <c r="B28" s="2" t="s">
        <v>3</v>
      </c>
      <c r="C28" s="2" t="s">
        <v>1</v>
      </c>
      <c r="E28" t="s">
        <v>17</v>
      </c>
    </row>
    <row r="29" spans="1:13">
      <c r="B29" s="2" t="s">
        <v>5</v>
      </c>
      <c r="C29" s="2">
        <f>COUNTIF(M4:M22,"A")</f>
        <v>2</v>
      </c>
      <c r="E29" t="s">
        <v>18</v>
      </c>
    </row>
    <row r="30" spans="1:13">
      <c r="B30" s="2" t="s">
        <v>6</v>
      </c>
      <c r="C30" s="2">
        <f>COUNTIF(M5:M22,"B")</f>
        <v>10</v>
      </c>
      <c r="E30" t="s">
        <v>19</v>
      </c>
    </row>
    <row r="31" spans="1:13">
      <c r="B31" s="2" t="s">
        <v>7</v>
      </c>
      <c r="C31" s="2">
        <f>COUNTIF(M6:M22,"C")</f>
        <v>7</v>
      </c>
      <c r="E31" t="s">
        <v>20</v>
      </c>
    </row>
    <row r="32" spans="1:13">
      <c r="B32" s="2" t="s">
        <v>8</v>
      </c>
      <c r="C32" s="2">
        <f t="shared" ref="C32:C33" si="6">COUNTIF(M7:M25,"A")</f>
        <v>0</v>
      </c>
      <c r="E32" t="s">
        <v>21</v>
      </c>
    </row>
    <row r="33" spans="2:6">
      <c r="B33" s="2" t="s">
        <v>10</v>
      </c>
      <c r="C33" s="2">
        <f t="shared" si="6"/>
        <v>0</v>
      </c>
      <c r="E33" s="7"/>
      <c r="F33" t="s">
        <v>22</v>
      </c>
    </row>
    <row r="34" spans="2:6">
      <c r="E34" t="s">
        <v>50</v>
      </c>
    </row>
    <row r="40" spans="2:6">
      <c r="D40" s="4"/>
      <c r="E40" s="4"/>
      <c r="F40" s="4"/>
    </row>
  </sheetData>
  <sortState ref="B4:M22">
    <sortCondition descending="1" ref="J4:J22"/>
  </sortState>
  <mergeCells count="2">
    <mergeCell ref="B2:L2"/>
    <mergeCell ref="B1:L1"/>
  </mergeCells>
  <dataValidations xWindow="654" yWindow="312" count="7">
    <dataValidation type="whole" allowBlank="1" showInputMessage="1" showErrorMessage="1" errorTitle="mathematics" error="wrong input" promptTitle="Mathematics" prompt="please insert number 0 to 50" sqref="D4:D22">
      <formula1>0</formula1>
      <formula2>50</formula2>
    </dataValidation>
    <dataValidation type="textLength" allowBlank="1" showInputMessage="1" showErrorMessage="1" errorTitle="Sex" error="wrong input" promptTitle="SEX" prompt="Insert M or F only" sqref="C4:C22">
      <formula1>1</formula1>
      <formula2>1</formula2>
    </dataValidation>
    <dataValidation type="whole" operator="equal" allowBlank="1" showInputMessage="1" showErrorMessage="1" promptTitle="warning " prompt="don't use this place" sqref="J4:J22">
      <formula1>0</formula1>
    </dataValidation>
    <dataValidation type="whole" allowBlank="1" showInputMessage="1" showErrorMessage="1" errorTitle="SST" error="Ooops! wrong Input" promptTitle="SST" prompt="please insert 0 to 50" sqref="H4:H22">
      <formula1>0</formula1>
      <formula2>50</formula2>
    </dataValidation>
    <dataValidation type="whole" allowBlank="1" showInputMessage="1" showErrorMessage="1" errorTitle="Science" error="Ooops! wrong input" promptTitle="Science" prompt="Please insert 0 to 50" sqref="G4:G22">
      <formula1>0</formula1>
      <formula2>50</formula2>
    </dataValidation>
    <dataValidation type="whole" allowBlank="1" showInputMessage="1" showErrorMessage="1" errorTitle="Kiswahili" error="oops! Wrong Input" promptTitle="Kiswahili" prompt="Please insert 0 to 50" sqref="F4:F22">
      <formula1>0</formula1>
      <formula2>50</formula2>
    </dataValidation>
    <dataValidation type="whole" allowBlank="1" showInputMessage="1" showErrorMessage="1" errorTitle="English" error="oop! wrong input" promptTitle="English" prompt="please inert 0 to 50 only" sqref="E4:E22">
      <formula1>0</formula1>
      <formula2>50</formula2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OCTOBER</vt:lpstr>
      <vt:lpstr>Sheet2</vt:lpstr>
      <vt:lpstr>Sheet3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Mr. Paul</cp:lastModifiedBy>
  <cp:lastPrinted>2020-12-17T11:37:46Z</cp:lastPrinted>
  <dcterms:created xsi:type="dcterms:W3CDTF">2019-05-22T06:55:51Z</dcterms:created>
  <dcterms:modified xsi:type="dcterms:W3CDTF">2020-12-18T15:09:39Z</dcterms:modified>
</cp:coreProperties>
</file>