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'S1'!$C$10:$C$37</definedName>
    <definedName name="ENGLISH_GRD" localSheetId="0">'S1'!#REF!</definedName>
    <definedName name="ENGLISH_SCORE" localSheetId="0">'S1'!$G$10:$G$37</definedName>
    <definedName name="GRD" localSheetId="0">'S1'!#REF!</definedName>
    <definedName name="INDEX_NO." localSheetId="0">'S1'!$B$10:$B$37</definedName>
    <definedName name="Jina_SHULE" localSheetId="0">'S1'!$I$1</definedName>
    <definedName name="KISWAHILI_SCORE" localSheetId="0">'S1'!$E$10:$E$37</definedName>
    <definedName name="KISWHILI_GRD" localSheetId="0">'S1'!#REF!</definedName>
    <definedName name="MATHS_GRD" localSheetId="0">'S1'!#REF!</definedName>
    <definedName name="MATHS_SCORE" localSheetId="0">'S1'!$K$10:$K$37</definedName>
    <definedName name="S_STUDIES_GRD" localSheetId="0">'S1'!#REF!</definedName>
    <definedName name="S_STUDIES_SCORE" localSheetId="0">'S1'!$I$10:$I$37</definedName>
    <definedName name="SCIENCE_GRD" localSheetId="0">'S1'!$M$10:$M$37</definedName>
    <definedName name="SCIENCE_SCORE" localSheetId="0">'S1'!$M$10:$M$37</definedName>
    <definedName name="SEX" localSheetId="0">'S1'!$D$10:$D$37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Q43" i="1" l="1"/>
  <c r="G43" i="1"/>
  <c r="I43" i="1"/>
  <c r="K43" i="1"/>
  <c r="M43" i="1"/>
  <c r="O43" i="1"/>
  <c r="R36" i="1" l="1"/>
  <c r="R32" i="1"/>
  <c r="R10" i="1"/>
  <c r="R22" i="1"/>
  <c r="R19" i="1"/>
  <c r="R21" i="1"/>
  <c r="R33" i="1"/>
  <c r="R11" i="1"/>
  <c r="R20" i="1"/>
  <c r="R25" i="1"/>
  <c r="R28" i="1"/>
  <c r="R14" i="1"/>
  <c r="R17" i="1"/>
  <c r="R34" i="1"/>
  <c r="R13" i="1"/>
  <c r="R12" i="1"/>
  <c r="R23" i="1"/>
  <c r="R24" i="1"/>
  <c r="R38" i="1"/>
  <c r="R26" i="1"/>
  <c r="R31" i="1"/>
  <c r="R29" i="1"/>
  <c r="R40" i="1"/>
  <c r="R30" i="1"/>
  <c r="R27" i="1"/>
  <c r="R39" i="1"/>
  <c r="R18" i="1"/>
  <c r="R37" i="1"/>
  <c r="R16" i="1"/>
  <c r="R35" i="1"/>
  <c r="R15" i="1"/>
  <c r="N36" i="1" l="1"/>
  <c r="N32" i="1"/>
  <c r="N10" i="1"/>
  <c r="N22" i="1"/>
  <c r="N19" i="1"/>
  <c r="N21" i="1"/>
  <c r="N33" i="1"/>
  <c r="N11" i="1"/>
  <c r="N20" i="1"/>
  <c r="N25" i="1"/>
  <c r="N28" i="1"/>
  <c r="N14" i="1"/>
  <c r="N17" i="1"/>
  <c r="N34" i="1"/>
  <c r="N13" i="1"/>
  <c r="N12" i="1"/>
  <c r="N23" i="1"/>
  <c r="N24" i="1"/>
  <c r="N38" i="1"/>
  <c r="N26" i="1"/>
  <c r="N31" i="1"/>
  <c r="N29" i="1"/>
  <c r="N40" i="1"/>
  <c r="N30" i="1"/>
  <c r="N27" i="1"/>
  <c r="N39" i="1"/>
  <c r="N18" i="1"/>
  <c r="N37" i="1"/>
  <c r="N16" i="1"/>
  <c r="N35" i="1"/>
  <c r="L36" i="1"/>
  <c r="L32" i="1"/>
  <c r="L10" i="1"/>
  <c r="L22" i="1"/>
  <c r="L19" i="1"/>
  <c r="L21" i="1"/>
  <c r="L33" i="1"/>
  <c r="L11" i="1"/>
  <c r="L20" i="1"/>
  <c r="L25" i="1"/>
  <c r="L28" i="1"/>
  <c r="L14" i="1"/>
  <c r="L17" i="1"/>
  <c r="L34" i="1"/>
  <c r="L13" i="1"/>
  <c r="L12" i="1"/>
  <c r="L23" i="1"/>
  <c r="L24" i="1"/>
  <c r="L38" i="1"/>
  <c r="L26" i="1"/>
  <c r="L31" i="1"/>
  <c r="L29" i="1"/>
  <c r="L40" i="1"/>
  <c r="L30" i="1"/>
  <c r="L27" i="1"/>
  <c r="L39" i="1"/>
  <c r="L18" i="1"/>
  <c r="L37" i="1"/>
  <c r="L16" i="1"/>
  <c r="L35" i="1"/>
  <c r="J36" i="1"/>
  <c r="J32" i="1"/>
  <c r="J10" i="1"/>
  <c r="J22" i="1"/>
  <c r="J19" i="1"/>
  <c r="J21" i="1"/>
  <c r="J33" i="1"/>
  <c r="J11" i="1"/>
  <c r="J20" i="1"/>
  <c r="J25" i="1"/>
  <c r="J28" i="1"/>
  <c r="J14" i="1"/>
  <c r="J17" i="1"/>
  <c r="J34" i="1"/>
  <c r="J13" i="1"/>
  <c r="J12" i="1"/>
  <c r="J23" i="1"/>
  <c r="J24" i="1"/>
  <c r="J38" i="1"/>
  <c r="J26" i="1"/>
  <c r="J31" i="1"/>
  <c r="J29" i="1"/>
  <c r="J40" i="1"/>
  <c r="J30" i="1"/>
  <c r="J27" i="1"/>
  <c r="J39" i="1"/>
  <c r="J18" i="1"/>
  <c r="J37" i="1"/>
  <c r="J16" i="1"/>
  <c r="J35" i="1"/>
  <c r="H36" i="1"/>
  <c r="H32" i="1"/>
  <c r="H10" i="1"/>
  <c r="H22" i="1"/>
  <c r="H19" i="1"/>
  <c r="H21" i="1"/>
  <c r="H33" i="1"/>
  <c r="H11" i="1"/>
  <c r="H20" i="1"/>
  <c r="H25" i="1"/>
  <c r="H28" i="1"/>
  <c r="H14" i="1"/>
  <c r="H17" i="1"/>
  <c r="H34" i="1"/>
  <c r="H13" i="1"/>
  <c r="H12" i="1"/>
  <c r="H23" i="1"/>
  <c r="H24" i="1"/>
  <c r="H38" i="1"/>
  <c r="H26" i="1"/>
  <c r="H31" i="1"/>
  <c r="H29" i="1"/>
  <c r="H40" i="1"/>
  <c r="H30" i="1"/>
  <c r="H27" i="1"/>
  <c r="H39" i="1"/>
  <c r="H18" i="1"/>
  <c r="H37" i="1"/>
  <c r="H16" i="1"/>
  <c r="H35" i="1"/>
  <c r="F36" i="1"/>
  <c r="F32" i="1"/>
  <c r="F10" i="1"/>
  <c r="F22" i="1"/>
  <c r="F19" i="1"/>
  <c r="F21" i="1"/>
  <c r="F33" i="1"/>
  <c r="F11" i="1"/>
  <c r="F20" i="1"/>
  <c r="F25" i="1"/>
  <c r="F28" i="1"/>
  <c r="F14" i="1"/>
  <c r="F17" i="1"/>
  <c r="F34" i="1"/>
  <c r="F13" i="1"/>
  <c r="F12" i="1"/>
  <c r="F23" i="1"/>
  <c r="F24" i="1"/>
  <c r="F38" i="1"/>
  <c r="F26" i="1"/>
  <c r="F31" i="1"/>
  <c r="F29" i="1"/>
  <c r="F40" i="1"/>
  <c r="F30" i="1"/>
  <c r="F27" i="1"/>
  <c r="F39" i="1"/>
  <c r="F18" i="1"/>
  <c r="F37" i="1"/>
  <c r="F16" i="1"/>
  <c r="F35" i="1"/>
  <c r="P36" i="1"/>
  <c r="P32" i="1"/>
  <c r="P10" i="1"/>
  <c r="P22" i="1"/>
  <c r="P19" i="1"/>
  <c r="P21" i="1"/>
  <c r="P33" i="1"/>
  <c r="P11" i="1"/>
  <c r="P20" i="1"/>
  <c r="P25" i="1"/>
  <c r="P28" i="1"/>
  <c r="P14" i="1"/>
  <c r="P17" i="1"/>
  <c r="P34" i="1"/>
  <c r="P13" i="1"/>
  <c r="P12" i="1"/>
  <c r="P23" i="1"/>
  <c r="P24" i="1"/>
  <c r="P38" i="1"/>
  <c r="P26" i="1"/>
  <c r="P31" i="1"/>
  <c r="P29" i="1"/>
  <c r="P40" i="1"/>
  <c r="P30" i="1"/>
  <c r="P27" i="1"/>
  <c r="P39" i="1"/>
  <c r="P18" i="1"/>
  <c r="P37" i="1"/>
  <c r="P16" i="1"/>
  <c r="P35" i="1"/>
  <c r="T35" i="1" l="1"/>
  <c r="T37" i="1"/>
  <c r="T39" i="1"/>
  <c r="T30" i="1"/>
  <c r="T29" i="1"/>
  <c r="T26" i="1"/>
  <c r="T24" i="1"/>
  <c r="T12" i="1"/>
  <c r="T34" i="1"/>
  <c r="T14" i="1"/>
  <c r="T25" i="1"/>
  <c r="T11" i="1"/>
  <c r="T21" i="1"/>
  <c r="T22" i="1"/>
  <c r="T32" i="1"/>
  <c r="T16" i="1"/>
  <c r="T27" i="1"/>
  <c r="V27" i="1" s="1"/>
  <c r="T40" i="1"/>
  <c r="T31" i="1"/>
  <c r="T38" i="1"/>
  <c r="T23" i="1"/>
  <c r="T13" i="1"/>
  <c r="T17" i="1"/>
  <c r="T28" i="1"/>
  <c r="T20" i="1"/>
  <c r="T33" i="1"/>
  <c r="T19" i="1"/>
  <c r="S10" i="1"/>
  <c r="T10" i="1"/>
  <c r="T36" i="1"/>
  <c r="T18" i="1"/>
  <c r="S35" i="1"/>
  <c r="S37" i="1"/>
  <c r="S39" i="1"/>
  <c r="V30" i="1"/>
  <c r="S30" i="1"/>
  <c r="S29" i="1"/>
  <c r="V26" i="1"/>
  <c r="S26" i="1"/>
  <c r="S24" i="1"/>
  <c r="V12" i="1"/>
  <c r="S12" i="1"/>
  <c r="S34" i="1"/>
  <c r="S14" i="1"/>
  <c r="S25" i="1"/>
  <c r="S11" i="1"/>
  <c r="S21" i="1"/>
  <c r="S22" i="1"/>
  <c r="V32" i="1"/>
  <c r="S32" i="1"/>
  <c r="S16" i="1"/>
  <c r="S18" i="1"/>
  <c r="S27" i="1"/>
  <c r="S40" i="1"/>
  <c r="S31" i="1"/>
  <c r="S38" i="1"/>
  <c r="V23" i="1"/>
  <c r="S23" i="1"/>
  <c r="S13" i="1"/>
  <c r="S17" i="1"/>
  <c r="V28" i="1"/>
  <c r="S28" i="1"/>
  <c r="S20" i="1"/>
  <c r="V33" i="1"/>
  <c r="S33" i="1"/>
  <c r="S19" i="1"/>
  <c r="S36" i="1"/>
  <c r="V29" i="1"/>
  <c r="V38" i="1"/>
  <c r="V18" i="1"/>
  <c r="V17" i="1"/>
  <c r="V19" i="1"/>
  <c r="V36" i="1"/>
  <c r="V34" i="1"/>
  <c r="V25" i="1"/>
  <c r="V16" i="1"/>
  <c r="V20" i="1"/>
  <c r="V37" i="1"/>
  <c r="V14" i="1"/>
  <c r="V13" i="1"/>
  <c r="V10" i="1"/>
  <c r="V11" i="1"/>
  <c r="V24" i="1"/>
  <c r="V21" i="1"/>
  <c r="V22" i="1"/>
  <c r="V39" i="1"/>
  <c r="V40" i="1"/>
  <c r="V31" i="1"/>
  <c r="V35" i="1"/>
  <c r="E43" i="1"/>
  <c r="F15" i="1"/>
  <c r="P15" i="1"/>
  <c r="N15" i="1"/>
  <c r="L15" i="1"/>
  <c r="J15" i="1"/>
  <c r="H15" i="1"/>
  <c r="T15" i="1" l="1"/>
  <c r="S15" i="1"/>
  <c r="V15" i="1"/>
  <c r="D51" i="1" s="1"/>
  <c r="U36" i="1"/>
  <c r="D49" i="1" l="1"/>
  <c r="D47" i="1"/>
  <c r="D48" i="1"/>
  <c r="U12" i="1"/>
  <c r="U13" i="1"/>
  <c r="U15" i="1"/>
  <c r="U30" i="1"/>
  <c r="U11" i="1"/>
  <c r="U40" i="1"/>
  <c r="U33" i="1"/>
  <c r="U37" i="1"/>
  <c r="U26" i="1"/>
  <c r="U14" i="1"/>
  <c r="U22" i="1"/>
  <c r="U18" i="1"/>
  <c r="U38" i="1"/>
  <c r="U28" i="1"/>
  <c r="U10" i="1"/>
  <c r="U35" i="1"/>
  <c r="U39" i="1"/>
  <c r="U29" i="1"/>
  <c r="U24" i="1"/>
  <c r="U34" i="1"/>
  <c r="U25" i="1"/>
  <c r="U21" i="1"/>
  <c r="U32" i="1"/>
  <c r="U16" i="1"/>
  <c r="U27" i="1"/>
  <c r="U31" i="1"/>
  <c r="U23" i="1"/>
  <c r="U17" i="1"/>
  <c r="U20" i="1"/>
  <c r="U19" i="1"/>
  <c r="T41" i="1"/>
  <c r="V41" i="1" s="1"/>
  <c r="D50" i="1"/>
  <c r="D52" i="1" l="1"/>
</calcChain>
</file>

<file path=xl/sharedStrings.xml><?xml version="1.0" encoding="utf-8"?>
<sst xmlns="http://schemas.openxmlformats.org/spreadsheetml/2006/main" count="117" uniqueCount="74">
  <si>
    <t>SCHOOL'S NAME:</t>
  </si>
  <si>
    <t>REGION:</t>
  </si>
  <si>
    <t>DISTRICT:</t>
  </si>
  <si>
    <t>MATHS</t>
  </si>
  <si>
    <t>INDEX NO.</t>
  </si>
  <si>
    <t>CANDIDATES' FULL NAME</t>
  </si>
  <si>
    <t>SEX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</si>
  <si>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</si>
  <si>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</si>
  <si>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</si>
  <si>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</si>
  <si>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</si>
  <si>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</si>
  <si>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</si>
  <si>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SCI</t>
  </si>
  <si>
    <r>
      <rPr>
        <b/>
        <sz val="24"/>
        <color rgb="FFFF0000"/>
        <rFont val="Sitka Heading"/>
      </rPr>
      <t xml:space="preserve">THE BETHANY  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FF0000"/>
        <rFont val="Sitka Heading"/>
      </rPr>
      <t xml:space="preserve">"WE STRIVE FOR KNOWLEDGE BUT DELIGHT IN WISDOM"    </t>
    </r>
    <r>
      <rPr>
        <b/>
        <sz val="8"/>
        <color rgb="FFFF0000"/>
        <rFont val="Sitka Heading"/>
      </rPr>
      <t xml:space="preserve"> </t>
    </r>
    <r>
      <rPr>
        <b/>
        <sz val="9"/>
        <color rgb="FFFF0000"/>
        <rFont val="Sitka Heading"/>
      </rPr>
      <t xml:space="preserve">                                                       KEYSTAGE TWO (TEMPLATE)</t>
    </r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</si>
  <si>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</si>
  <si>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</si>
  <si>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</si>
  <si>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</si>
  <si>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</si>
  <si>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</si>
  <si>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</si>
  <si>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</si>
  <si>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</si>
  <si>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</si>
  <si>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</si>
  <si>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</si>
  <si>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</si>
  <si>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F</t>
  </si>
  <si>
    <t>M</t>
  </si>
  <si>
    <t>LEVINA -MAKUBI-SAMWEL</t>
  </si>
  <si>
    <t>SARAH-MATHIAS -SHEMHA</t>
  </si>
  <si>
    <t>NICE- MWITA-WAMBURA</t>
  </si>
  <si>
    <t>GLORY- PETRO- JEREMIA</t>
  </si>
  <si>
    <t>ELIZABETH-KIDUTA- KULWA</t>
  </si>
  <si>
    <t>GAUDENCIA-MATHIAS-SHEMHA</t>
  </si>
  <si>
    <t>SALOME-MALIMA-SOSPETER</t>
  </si>
  <si>
    <t>DOTTO-AMOS-MAJURA</t>
  </si>
  <si>
    <t>JACKLINE- JUMA -SAHANI</t>
  </si>
  <si>
    <t>DANIEL-JACOBO-NTEMINYANDA</t>
  </si>
  <si>
    <t>LOYCE - PAUL-JUMA</t>
  </si>
  <si>
    <t>LETICIA- YAKOBO-BERNARD</t>
  </si>
  <si>
    <t>NANCY-LEONARD-PETER</t>
  </si>
  <si>
    <t>RACHEL-PASCHAL-KIBANGA</t>
  </si>
  <si>
    <t>ESTER-MABINA-MAKELEMO</t>
  </si>
  <si>
    <t>DICKSON- PROJESTUS-GERVAS</t>
  </si>
  <si>
    <t>AGUSTER-GILBERT-KIFEWE</t>
  </si>
  <si>
    <t>LUBANGO-AMOS-KAGITO</t>
  </si>
  <si>
    <t>CUTHBERT-SAMWEL- ISAAC</t>
  </si>
  <si>
    <t>EDWARD-SILVESTER-MKAMA</t>
  </si>
  <si>
    <t>YONAH-MASOME-MABINA</t>
  </si>
  <si>
    <t>ANGEL-ELIAMINI-MKWIZU</t>
  </si>
  <si>
    <t>SARAH-LUCAS-MBOGOMA</t>
  </si>
  <si>
    <t>EMMANUEL-MASUMBUKO-PENZENI</t>
  </si>
  <si>
    <t>REBECA-YOHANA-ZACHARIA</t>
  </si>
  <si>
    <t>NEEMA-LIMBU-IKOMBE</t>
  </si>
  <si>
    <t>MAGDALENA- KISUDA- EMILI</t>
  </si>
  <si>
    <t>ROCKY-KARIM-HAJI</t>
  </si>
  <si>
    <t>NKAMBA-SAMWEL- PAUL</t>
  </si>
  <si>
    <t>MAGRETH-DALENA-DALENA</t>
  </si>
  <si>
    <t>MIRIAM KULWA MBOJE</t>
  </si>
  <si>
    <t>KUANDIKA</t>
  </si>
  <si>
    <t>R.E</t>
  </si>
  <si>
    <t>R/SKILLS</t>
  </si>
  <si>
    <t>KUSOMA</t>
  </si>
  <si>
    <t>SCIENCE</t>
  </si>
  <si>
    <t>KUA</t>
  </si>
  <si>
    <t>R/S</t>
  </si>
  <si>
    <t>W/S</t>
  </si>
  <si>
    <t>KUS</t>
  </si>
  <si>
    <t>TOTAL NUMBER OF PUPILS</t>
  </si>
  <si>
    <t>W/SKILLS</t>
  </si>
  <si>
    <t>STANDARD ONE TERMINAL  EXAMINATION RESULTS 04/06/2021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</si>
</sst>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sz val="13"/>
      <color theme="1"/>
      <name val="Segoe UI Semibold"/>
      <family val="2"/>
    </font>
    <font>
      <sz val="13"/>
      <color theme="1"/>
      <name val="Calisto MT"/>
      <family val="1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color theme="0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i/>
      <sz val="8"/>
      <color rgb="FFFF0000"/>
      <name val="Sitka Heading"/>
    </font>
    <font>
      <b/>
      <sz val="8"/>
      <color rgb="FFFF0000"/>
      <name val="Sitka Heading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b/>
      <sz val="14"/>
      <color theme="1"/>
      <name val="Calisto MT"/>
      <family val="1"/>
    </font>
    <font>
      <sz val="12"/>
      <color rgb="FFFF0000"/>
      <name val="Bahnschrift SemiCondensed"/>
      <family val="2"/>
    </font>
    <font>
      <sz val="12"/>
      <name val="Bahnschrift SemiCondensed"/>
      <family val="2"/>
    </font>
    <font>
      <sz val="12"/>
      <color theme="1"/>
      <name val="Bahnschrift SemiCondensed"/>
      <family val="2"/>
    </font>
    <font>
      <sz val="14"/>
      <color theme="1"/>
      <name val="Calisto MT"/>
      <family val="1"/>
    </font>
    <font>
      <sz val="14"/>
      <color theme="1"/>
      <name val="Segoe UI Semibold"/>
      <family val="2"/>
    </font>
    <font>
      <b/>
      <sz val="9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4"/>
      <color rgb="FFFF0000"/>
      <name val="Segoe UI Semibold"/>
      <family val="2"/>
    </font>
    <font>
      <sz val="13"/>
      <color rgb="FFFF0000"/>
      <name val="Calisto MT"/>
      <family val="1"/>
    </font>
    <font>
      <b/>
      <sz val="13"/>
      <color rgb="FFFF0000"/>
      <name val="Segoe UI Semibold"/>
      <family val="2"/>
    </font>
    <font>
      <sz val="11"/>
      <color rgb="FFFF0000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FF0000"/>
      </right>
      <top style="thick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2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8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3" fillId="4" borderId="11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 wrapText="1"/>
    </xf>
    <xf numFmtId="0" fontId="14" fillId="5" borderId="20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7" fillId="0" borderId="20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vertical="center"/>
    </xf>
    <xf numFmtId="0" fontId="21" fillId="0" borderId="35" xfId="0" applyFont="1" applyFill="1" applyBorder="1" applyAlignment="1" applyProtection="1">
      <alignment vertical="center"/>
    </xf>
    <xf numFmtId="0" fontId="17" fillId="0" borderId="33" xfId="0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vertical="center"/>
    </xf>
    <xf numFmtId="0" fontId="22" fillId="6" borderId="0" xfId="0" applyFont="1" applyFill="1" applyProtection="1"/>
    <xf numFmtId="0" fontId="2" fillId="0" borderId="18" xfId="0" applyFont="1" applyFill="1" applyBorder="1" applyProtection="1"/>
    <xf numFmtId="0" fontId="23" fillId="6" borderId="20" xfId="0" applyFont="1" applyFill="1" applyBorder="1" applyAlignment="1" applyProtection="1">
      <alignment vertical="center" wrapText="1"/>
    </xf>
    <xf numFmtId="0" fontId="23" fillId="6" borderId="21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22" fillId="6" borderId="0" xfId="0" applyFont="1" applyFill="1" applyBorder="1" applyProtection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9" fillId="0" borderId="2" xfId="0" applyFont="1" applyFill="1" applyBorder="1" applyAlignment="1" applyProtection="1">
      <alignment horizontal="center" textRotation="90"/>
    </xf>
    <xf numFmtId="0" fontId="30" fillId="0" borderId="23" xfId="0" applyFont="1" applyFill="1" applyBorder="1" applyAlignment="1" applyProtection="1">
      <alignment horizontal="center"/>
    </xf>
    <xf numFmtId="0" fontId="34" fillId="0" borderId="2" xfId="0" applyFont="1" applyBorder="1" applyProtection="1">
      <protection locked="0"/>
    </xf>
    <xf numFmtId="0" fontId="34" fillId="0" borderId="2" xfId="0" applyFont="1" applyBorder="1"/>
    <xf numFmtId="0" fontId="35" fillId="0" borderId="2" xfId="0" applyFont="1" applyBorder="1"/>
    <xf numFmtId="0" fontId="36" fillId="0" borderId="2" xfId="0" applyFont="1" applyBorder="1"/>
    <xf numFmtId="0" fontId="36" fillId="0" borderId="2" xfId="0" applyFont="1" applyBorder="1" applyProtection="1">
      <protection locked="0"/>
    </xf>
    <xf numFmtId="0" fontId="35" fillId="0" borderId="2" xfId="0" applyFont="1" applyBorder="1" applyProtection="1">
      <protection locked="0"/>
    </xf>
    <xf numFmtId="0" fontId="37" fillId="0" borderId="22" xfId="0" applyFont="1" applyFill="1" applyBorder="1" applyAlignment="1" applyProtection="1">
      <alignment horizontal="center"/>
    </xf>
    <xf numFmtId="0" fontId="34" fillId="0" borderId="2" xfId="0" applyFont="1" applyBorder="1" applyAlignment="1">
      <alignment vertical="center"/>
    </xf>
    <xf numFmtId="0" fontId="2" fillId="0" borderId="24" xfId="0" applyFont="1" applyFill="1" applyBorder="1" applyProtection="1"/>
    <xf numFmtId="0" fontId="2" fillId="0" borderId="48" xfId="0" applyFont="1" applyFill="1" applyBorder="1" applyProtection="1"/>
    <xf numFmtId="0" fontId="2" fillId="0" borderId="36" xfId="0" applyFont="1" applyFill="1" applyBorder="1" applyProtection="1"/>
    <xf numFmtId="0" fontId="2" fillId="0" borderId="50" xfId="0" applyFont="1" applyFill="1" applyBorder="1" applyProtection="1"/>
    <xf numFmtId="0" fontId="2" fillId="0" borderId="3" xfId="0" applyFont="1" applyFill="1" applyBorder="1" applyProtection="1"/>
    <xf numFmtId="0" fontId="2" fillId="0" borderId="49" xfId="0" applyFont="1" applyFill="1" applyBorder="1" applyProtection="1"/>
    <xf numFmtId="0" fontId="32" fillId="0" borderId="2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31" fillId="0" borderId="2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0" fontId="39" fillId="0" borderId="2" xfId="0" applyFont="1" applyFill="1" applyBorder="1" applyProtection="1"/>
    <xf numFmtId="0" fontId="39" fillId="0" borderId="2" xfId="0" applyFont="1" applyFill="1" applyBorder="1" applyAlignment="1" applyProtection="1">
      <alignment horizontal="center"/>
    </xf>
    <xf numFmtId="0" fontId="23" fillId="6" borderId="21" xfId="0" applyFont="1" applyFill="1" applyBorder="1" applyAlignment="1" applyProtection="1">
      <alignment horizontal="center" vertical="center" wrapText="1"/>
    </xf>
    <xf numFmtId="0" fontId="23" fillId="6" borderId="2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8" fillId="0" borderId="2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1" fontId="33" fillId="0" borderId="44" xfId="0" applyNumberFormat="1" applyFont="1" applyFill="1" applyBorder="1" applyAlignment="1" applyProtection="1">
      <alignment horizontal="center"/>
    </xf>
    <xf numFmtId="0" fontId="2" fillId="0" borderId="51" xfId="0" applyFont="1" applyFill="1" applyBorder="1" applyAlignment="1" applyProtection="1">
      <alignment horizontal="center"/>
    </xf>
    <xf numFmtId="0" fontId="40" fillId="0" borderId="7" xfId="0" applyFont="1" applyBorder="1" applyAlignment="1" applyProtection="1">
      <alignment horizontal="center"/>
      <protection locked="0"/>
    </xf>
    <xf numFmtId="0" fontId="40" fillId="0" borderId="2" xfId="0" applyFont="1" applyBorder="1" applyAlignment="1" applyProtection="1">
      <alignment horizontal="center"/>
      <protection locked="0"/>
    </xf>
    <xf numFmtId="0" fontId="41" fillId="0" borderId="22" xfId="0" applyFont="1" applyFill="1" applyBorder="1" applyAlignment="1" applyProtection="1">
      <alignment horizontal="center"/>
    </xf>
    <xf numFmtId="0" fontId="41" fillId="0" borderId="46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0" fontId="43" fillId="0" borderId="39" xfId="0" applyFont="1" applyFill="1" applyBorder="1" applyAlignment="1" applyProtection="1">
      <alignment horizontal="center"/>
    </xf>
    <xf numFmtId="0" fontId="43" fillId="0" borderId="40" xfId="0" applyFont="1" applyFill="1" applyBorder="1" applyAlignment="1" applyProtection="1">
      <alignment horizontal="center"/>
    </xf>
    <xf numFmtId="0" fontId="43" fillId="0" borderId="37" xfId="0" applyFont="1" applyFill="1" applyBorder="1" applyAlignment="1" applyProtection="1">
      <alignment horizontal="center"/>
    </xf>
    <xf numFmtId="0" fontId="41" fillId="0" borderId="21" xfId="0" applyFont="1" applyFill="1" applyBorder="1" applyAlignment="1" applyProtection="1">
      <alignment horizontal="center"/>
    </xf>
    <xf numFmtId="0" fontId="44" fillId="0" borderId="2" xfId="0" applyFont="1" applyBorder="1" applyAlignment="1" applyProtection="1">
      <alignment horizontal="center"/>
      <protection locked="0"/>
    </xf>
    <xf numFmtId="0" fontId="22" fillId="6" borderId="47" xfId="0" applyFont="1" applyFill="1" applyBorder="1" applyAlignment="1" applyProtection="1">
      <alignment horizontal="center"/>
    </xf>
    <xf numFmtId="0" fontId="36" fillId="0" borderId="45" xfId="0" applyFont="1" applyBorder="1"/>
    <xf numFmtId="0" fontId="40" fillId="0" borderId="52" xfId="0" applyFont="1" applyBorder="1" applyAlignment="1" applyProtection="1">
      <alignment horizontal="center"/>
      <protection locked="0"/>
    </xf>
    <xf numFmtId="0" fontId="45" fillId="0" borderId="2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1" fillId="0" borderId="53" xfId="0" applyFont="1" applyFill="1" applyBorder="1" applyAlignment="1" applyProtection="1">
      <alignment horizontal="center"/>
    </xf>
    <xf numFmtId="0" fontId="2" fillId="0" borderId="46" xfId="0" applyFont="1" applyFill="1" applyBorder="1" applyAlignment="1" applyProtection="1">
      <alignment horizontal="center"/>
    </xf>
    <xf numFmtId="0" fontId="41" fillId="0" borderId="26" xfId="0" applyFont="1" applyFill="1" applyBorder="1" applyAlignment="1" applyProtection="1">
      <alignment horizontal="center"/>
    </xf>
    <xf numFmtId="0" fontId="42" fillId="0" borderId="10" xfId="0" applyFont="1" applyFill="1" applyBorder="1" applyAlignment="1" applyProtection="1">
      <alignment horizontal="center"/>
    </xf>
    <xf numFmtId="0" fontId="15" fillId="0" borderId="57" xfId="0" applyFont="1" applyFill="1" applyBorder="1" applyAlignment="1" applyProtection="1">
      <alignment horizontal="center" textRotation="90"/>
    </xf>
    <xf numFmtId="0" fontId="15" fillId="0" borderId="58" xfId="0" applyFont="1" applyFill="1" applyBorder="1" applyAlignment="1" applyProtection="1">
      <alignment horizontal="center" textRotation="90"/>
    </xf>
    <xf numFmtId="0" fontId="15" fillId="0" borderId="45" xfId="0" applyFont="1" applyFill="1" applyBorder="1" applyAlignment="1" applyProtection="1">
      <alignment horizontal="center" textRotation="90"/>
    </xf>
    <xf numFmtId="0" fontId="9" fillId="0" borderId="12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15" fillId="0" borderId="12" xfId="0" applyFont="1" applyBorder="1" applyAlignment="1" applyProtection="1">
      <alignment horizontal="center" vertical="center" textRotation="90"/>
    </xf>
    <xf numFmtId="0" fontId="15" fillId="0" borderId="16" xfId="0" applyFont="1" applyBorder="1" applyAlignment="1" applyProtection="1">
      <alignment horizontal="center" vertical="center" textRotation="90"/>
    </xf>
    <xf numFmtId="0" fontId="15" fillId="0" borderId="2" xfId="0" applyFont="1" applyBorder="1" applyAlignment="1" applyProtection="1">
      <alignment horizontal="center" vertical="center" textRotation="90"/>
    </xf>
    <xf numFmtId="0" fontId="15" fillId="0" borderId="4" xfId="0" applyFont="1" applyBorder="1" applyAlignment="1" applyProtection="1">
      <alignment horizontal="center" vertical="center" textRotation="90"/>
    </xf>
    <xf numFmtId="0" fontId="28" fillId="0" borderId="10" xfId="0" applyFont="1" applyBorder="1" applyAlignment="1" applyProtection="1">
      <alignment horizontal="center" vertical="center" textRotation="90"/>
    </xf>
    <xf numFmtId="0" fontId="28" fillId="0" borderId="9" xfId="0" applyFont="1" applyBorder="1" applyAlignment="1" applyProtection="1">
      <alignment horizontal="center" vertical="center" textRotation="90"/>
    </xf>
    <xf numFmtId="0" fontId="28" fillId="0" borderId="17" xfId="0" applyFont="1" applyBorder="1" applyAlignment="1" applyProtection="1">
      <alignment horizontal="center" vertical="center" textRotation="90"/>
    </xf>
    <xf numFmtId="0" fontId="11" fillId="5" borderId="13" xfId="0" applyFont="1" applyFill="1" applyBorder="1" applyAlignment="1" applyProtection="1">
      <alignment horizontal="center"/>
    </xf>
    <xf numFmtId="0" fontId="11" fillId="5" borderId="8" xfId="0" applyFont="1" applyFill="1" applyBorder="1" applyAlignment="1" applyProtection="1">
      <alignment horizontal="center"/>
    </xf>
    <xf numFmtId="0" fontId="11" fillId="5" borderId="23" xfId="0" applyFont="1" applyFill="1" applyBorder="1" applyAlignment="1" applyProtection="1">
      <alignment horizontal="center"/>
    </xf>
    <xf numFmtId="0" fontId="11" fillId="5" borderId="24" xfId="0" applyFont="1" applyFill="1" applyBorder="1" applyAlignment="1" applyProtection="1">
      <alignment horizontal="center"/>
    </xf>
    <xf numFmtId="0" fontId="15" fillId="0" borderId="54" xfId="0" applyFont="1" applyBorder="1" applyAlignment="1" applyProtection="1">
      <alignment horizontal="center" vertical="center" textRotation="90"/>
    </xf>
    <xf numFmtId="0" fontId="15" fillId="0" borderId="55" xfId="0" applyFont="1" applyBorder="1" applyAlignment="1" applyProtection="1">
      <alignment horizontal="center" vertical="center" textRotation="90"/>
    </xf>
    <xf numFmtId="0" fontId="15" fillId="0" borderId="56" xfId="0" applyFont="1" applyBorder="1" applyAlignment="1" applyProtection="1">
      <alignment horizontal="center" vertical="center" textRotation="90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textRotation="90"/>
    </xf>
    <xf numFmtId="0" fontId="24" fillId="0" borderId="42" xfId="0" applyFont="1" applyFill="1" applyBorder="1" applyAlignment="1" applyProtection="1">
      <alignment horizontal="center" textRotation="90"/>
    </xf>
    <xf numFmtId="0" fontId="24" fillId="0" borderId="41" xfId="0" applyFont="1" applyFill="1" applyBorder="1" applyAlignment="1" applyProtection="1">
      <alignment horizontal="center" textRotation="90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 wrapText="1"/>
    </xf>
    <xf numFmtId="0" fontId="25" fillId="0" borderId="59" xfId="0" applyFont="1" applyFill="1" applyBorder="1" applyAlignment="1" applyProtection="1">
      <alignment horizontal="center" textRotation="90"/>
    </xf>
    <xf numFmtId="0" fontId="25" fillId="0" borderId="18" xfId="0" applyFont="1" applyFill="1" applyBorder="1" applyAlignment="1" applyProtection="1">
      <alignment horizontal="center" textRotation="90"/>
    </xf>
    <xf numFmtId="0" fontId="25" fillId="0" borderId="24" xfId="0" applyFont="1" applyFill="1" applyBorder="1" applyAlignment="1" applyProtection="1">
      <alignment horizontal="center" textRotation="90"/>
    </xf>
    <xf numFmtId="0" fontId="15" fillId="0" borderId="10" xfId="0" applyFont="1" applyBorder="1" applyAlignment="1" applyProtection="1">
      <alignment horizontal="center" vertical="center" textRotation="90"/>
    </xf>
    <xf numFmtId="0" fontId="15" fillId="0" borderId="9" xfId="0" applyFont="1" applyBorder="1" applyAlignment="1" applyProtection="1">
      <alignment horizontal="center" vertical="center" textRotation="90"/>
    </xf>
    <xf numFmtId="0" fontId="15" fillId="0" borderId="17" xfId="0" applyFont="1" applyBorder="1" applyAlignment="1" applyProtection="1">
      <alignment horizontal="center" vertical="center" textRotation="90"/>
    </xf>
    <xf numFmtId="0" fontId="19" fillId="3" borderId="25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right"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25" fillId="0" borderId="57" xfId="0" applyFont="1" applyFill="1" applyBorder="1" applyAlignment="1" applyProtection="1">
      <alignment horizontal="center" textRotation="90"/>
    </xf>
    <xf numFmtId="0" fontId="25" fillId="0" borderId="58" xfId="0" applyFont="1" applyFill="1" applyBorder="1" applyAlignment="1" applyProtection="1">
      <alignment horizontal="center" textRotation="90"/>
    </xf>
    <xf numFmtId="0" fontId="25" fillId="0" borderId="45" xfId="0" applyFont="1" applyFill="1" applyBorder="1" applyAlignment="1" applyProtection="1">
      <alignment horizontal="center" textRotation="90"/>
    </xf>
    <xf numFmtId="0" fontId="39" fillId="0" borderId="57" xfId="0" applyFont="1" applyFill="1" applyBorder="1" applyAlignment="1" applyProtection="1">
      <alignment horizontal="center" textRotation="90"/>
    </xf>
    <xf numFmtId="0" fontId="39" fillId="0" borderId="58" xfId="0" applyFont="1" applyFill="1" applyBorder="1" applyAlignment="1" applyProtection="1">
      <alignment horizontal="center" textRotation="90"/>
    </xf>
    <xf numFmtId="0" fontId="39" fillId="0" borderId="45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Bahnschrift Light Condensed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Bahnschrift Light Condensed" pitchFamily="34" charset="0"/>
              </a:rPr>
              <a:t> OF RESULTS MARCH 2021</a:t>
            </a:r>
            <a:endParaRPr lang="en-US">
              <a:solidFill>
                <a:srgbClr val="FF0000"/>
              </a:solidFill>
              <a:latin typeface="Bahnschrift Light Condensed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568175739690569"/>
          <c:y val="0.15444471502917806"/>
          <c:w val="0.74464310969393288"/>
          <c:h val="0.55807199357812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'S1'!$C$42:$D$42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'S1'!$E$41:$R$41</c:f>
              <c:strCache>
                <c:ptCount val="13"/>
                <c:pt idx="0">
                  <c:v>MATH</c:v>
                </c:pt>
                <c:pt idx="2">
                  <c:v>KUA</c:v>
                </c:pt>
                <c:pt idx="4">
                  <c:v>R/S</c:v>
                </c:pt>
                <c:pt idx="6">
                  <c:v>W/S</c:v>
                </c:pt>
                <c:pt idx="8">
                  <c:v>KUS</c:v>
                </c:pt>
                <c:pt idx="10">
                  <c:v>SCI</c:v>
                </c:pt>
                <c:pt idx="12">
                  <c:v>R.E</c:v>
                </c:pt>
              </c:strCache>
            </c:strRef>
          </c:cat>
          <c:val>
            <c:numRef>
              <c:f>'S1'!$E$42:$R$42</c:f>
              <c:numCache>
                <c:formatCode>General</c:formatCode>
                <c:ptCount val="14"/>
                <c:pt idx="0">
                  <c:v>5</c:v>
                </c:pt>
                <c:pt idx="2">
                  <c:v>3</c:v>
                </c:pt>
                <c:pt idx="4">
                  <c:v>4</c:v>
                </c:pt>
                <c:pt idx="6">
                  <c:v>2</c:v>
                </c:pt>
                <c:pt idx="8">
                  <c:v>1</c:v>
                </c:pt>
                <c:pt idx="10">
                  <c:v>6</c:v>
                </c:pt>
                <c:pt idx="12">
                  <c:v>7</c:v>
                </c:pt>
              </c:numCache>
            </c:numRef>
          </c:val>
        </c:ser>
        <c:ser>
          <c:idx val="1"/>
          <c:order val="1"/>
          <c:tx>
            <c:strRef>
              <c:f>'S1'!$C$43:$D$43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996633"/>
              </a:solidFill>
            </c:spPr>
          </c:dPt>
          <c:cat>
            <c:strRef>
              <c:f>'S1'!$E$41:$R$41</c:f>
              <c:strCache>
                <c:ptCount val="13"/>
                <c:pt idx="0">
                  <c:v>MATH</c:v>
                </c:pt>
                <c:pt idx="2">
                  <c:v>KUA</c:v>
                </c:pt>
                <c:pt idx="4">
                  <c:v>R/S</c:v>
                </c:pt>
                <c:pt idx="6">
                  <c:v>W/S</c:v>
                </c:pt>
                <c:pt idx="8">
                  <c:v>KUS</c:v>
                </c:pt>
                <c:pt idx="10">
                  <c:v>SCI</c:v>
                </c:pt>
                <c:pt idx="12">
                  <c:v>R.E</c:v>
                </c:pt>
              </c:strCache>
            </c:strRef>
          </c:cat>
          <c:val>
            <c:numRef>
              <c:f>'S1'!$E$43:$R$43</c:f>
              <c:numCache>
                <c:formatCode>0.0</c:formatCode>
                <c:ptCount val="14"/>
                <c:pt idx="0">
                  <c:v>75.857142857142861</c:v>
                </c:pt>
                <c:pt idx="1">
                  <c:v>0</c:v>
                </c:pt>
                <c:pt idx="2">
                  <c:v>84.214285714285708</c:v>
                </c:pt>
                <c:pt idx="3">
                  <c:v>0</c:v>
                </c:pt>
                <c:pt idx="4">
                  <c:v>78.357142857142861</c:v>
                </c:pt>
                <c:pt idx="5">
                  <c:v>0</c:v>
                </c:pt>
                <c:pt idx="6">
                  <c:v>89.714285714285708</c:v>
                </c:pt>
                <c:pt idx="7">
                  <c:v>0</c:v>
                </c:pt>
                <c:pt idx="8">
                  <c:v>96.214285714285708</c:v>
                </c:pt>
                <c:pt idx="9">
                  <c:v>0</c:v>
                </c:pt>
                <c:pt idx="10">
                  <c:v>70.892857142857139</c:v>
                </c:pt>
                <c:pt idx="11">
                  <c:v>0</c:v>
                </c:pt>
                <c:pt idx="12">
                  <c:v>46.607142857142854</c:v>
                </c:pt>
                <c:pt idx="13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96352"/>
        <c:axId val="211797888"/>
      </c:barChart>
      <c:catAx>
        <c:axId val="21179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797888"/>
        <c:crosses val="autoZero"/>
        <c:auto val="1"/>
        <c:lblAlgn val="ctr"/>
        <c:lblOffset val="100"/>
        <c:noMultiLvlLbl val="0"/>
      </c:catAx>
      <c:valAx>
        <c:axId val="211797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1666666666666667"/>
              <c:y val="0.256051691455234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11796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47</xdr:row>
      <xdr:rowOff>180976</xdr:rowOff>
    </xdr:from>
    <xdr:to>
      <xdr:col>21</xdr:col>
      <xdr:colOff>342900</xdr:colOff>
      <xdr:row>63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9"/>
  <sheetViews>
    <sheetView tabSelected="1" topLeftCell="A18" workbookViewId="0">
      <selection activeCell="T41" sqref="T41"/>
    </sheetView>
  </sheetViews>
  <sheetFormatPr defaultRowHeight="12.95" customHeight="1" x14ac:dyDescent="0.2"/>
  <cols>
    <col min="1" max="1" width="3.140625" style="9" customWidth="1"/>
    <col min="2" max="2" width="5" style="1" customWidth="1"/>
    <col min="3" max="3" width="34.28515625" style="2" customWidth="1"/>
    <col min="4" max="4" width="4.5703125" style="3" customWidth="1"/>
    <col min="5" max="5" width="6.5703125" style="2" customWidth="1"/>
    <col min="6" max="6" width="2.42578125" style="2" customWidth="1"/>
    <col min="7" max="7" width="6" style="2" customWidth="1"/>
    <col min="8" max="8" width="2.42578125" style="2" customWidth="1"/>
    <col min="9" max="9" width="4.85546875" style="2" customWidth="1"/>
    <col min="10" max="10" width="2.42578125" style="2" customWidth="1"/>
    <col min="11" max="11" width="5.42578125" style="2" customWidth="1"/>
    <col min="12" max="12" width="2.5703125" style="2" customWidth="1"/>
    <col min="13" max="13" width="6" style="2" customWidth="1"/>
    <col min="14" max="14" width="3.7109375" style="2" customWidth="1"/>
    <col min="15" max="15" width="7" style="2" customWidth="1"/>
    <col min="16" max="16" width="3.42578125" style="2" customWidth="1"/>
    <col min="17" max="17" width="5.28515625" style="5" customWidth="1"/>
    <col min="18" max="18" width="4.5703125" style="5" customWidth="1"/>
    <col min="19" max="19" width="6.7109375" style="5" customWidth="1"/>
    <col min="20" max="20" width="4.5703125" style="5" customWidth="1"/>
    <col min="21" max="21" width="6.140625" style="5" customWidth="1"/>
    <col min="22" max="22" width="5.42578125" style="5" customWidth="1"/>
    <col min="23" max="52" width="9.140625" style="5"/>
    <col min="53" max="16384" width="9.140625" style="4"/>
  </cols>
  <sheetData>
    <row r="1" spans="1:52" ht="14.25" customHeight="1" thickTop="1" thickBot="1" x14ac:dyDescent="0.25">
      <c r="B1" s="128" t="s">
        <v>15</v>
      </c>
      <c r="C1" s="129"/>
      <c r="D1" s="130"/>
      <c r="E1" s="137" t="s">
        <v>0</v>
      </c>
      <c r="F1" s="138"/>
      <c r="G1" s="139"/>
      <c r="H1" s="23"/>
      <c r="I1" s="120" t="s">
        <v>10</v>
      </c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46"/>
      <c r="U1" s="48"/>
      <c r="V1" s="47"/>
    </row>
    <row r="2" spans="1:52" ht="12.75" customHeight="1" thickTop="1" thickBot="1" x14ac:dyDescent="0.25">
      <c r="B2" s="131"/>
      <c r="C2" s="132"/>
      <c r="D2" s="133"/>
      <c r="E2" s="95" t="s">
        <v>7</v>
      </c>
      <c r="F2" s="96"/>
      <c r="G2" s="97"/>
      <c r="H2" s="24" t="s">
        <v>73</v>
      </c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49"/>
      <c r="U2" s="50"/>
      <c r="V2" s="51"/>
    </row>
    <row r="3" spans="1:52" ht="12.75" customHeight="1" thickTop="1" thickBot="1" x14ac:dyDescent="0.25">
      <c r="B3" s="131"/>
      <c r="C3" s="132"/>
      <c r="D3" s="133"/>
      <c r="E3" s="95" t="s">
        <v>1</v>
      </c>
      <c r="F3" s="96"/>
      <c r="G3" s="97"/>
      <c r="H3" s="21"/>
      <c r="I3" s="118" t="s">
        <v>8</v>
      </c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48"/>
      <c r="V3" s="47"/>
    </row>
    <row r="4" spans="1:52" ht="10.5" customHeight="1" thickTop="1" thickBot="1" x14ac:dyDescent="0.25">
      <c r="B4" s="131"/>
      <c r="C4" s="132"/>
      <c r="D4" s="133"/>
      <c r="E4" s="95" t="s">
        <v>2</v>
      </c>
      <c r="F4" s="96"/>
      <c r="G4" s="97"/>
      <c r="H4" s="112" t="s">
        <v>9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</row>
    <row r="5" spans="1:52" s="8" customFormat="1" ht="3" hidden="1" customHeight="1" thickTop="1" thickBot="1" x14ac:dyDescent="0.4">
      <c r="A5" s="9"/>
      <c r="B5" s="131"/>
      <c r="C5" s="132"/>
      <c r="D5" s="133"/>
      <c r="E5" s="105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8"/>
      <c r="Q5" s="27"/>
      <c r="R5" s="27"/>
      <c r="S5" s="32"/>
      <c r="T5" s="28"/>
      <c r="U5" s="48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131"/>
      <c r="C6" s="132"/>
      <c r="D6" s="133"/>
      <c r="E6" s="98" t="s">
        <v>3</v>
      </c>
      <c r="F6" s="102" t="s">
        <v>16</v>
      </c>
      <c r="G6" s="100" t="s">
        <v>62</v>
      </c>
      <c r="H6" s="100" t="s">
        <v>16</v>
      </c>
      <c r="I6" s="100" t="s">
        <v>64</v>
      </c>
      <c r="J6" s="100" t="s">
        <v>16</v>
      </c>
      <c r="K6" s="100" t="s">
        <v>72</v>
      </c>
      <c r="L6" s="100" t="s">
        <v>16</v>
      </c>
      <c r="M6" s="100" t="s">
        <v>65</v>
      </c>
      <c r="N6" s="125" t="s">
        <v>16</v>
      </c>
      <c r="O6" s="100" t="s">
        <v>66</v>
      </c>
      <c r="P6" s="109" t="s">
        <v>16</v>
      </c>
      <c r="Q6" s="92" t="s">
        <v>63</v>
      </c>
      <c r="R6" s="143" t="s">
        <v>16</v>
      </c>
      <c r="S6" s="140" t="s">
        <v>11</v>
      </c>
      <c r="T6" s="140" t="s">
        <v>12</v>
      </c>
      <c r="U6" s="122" t="s">
        <v>13</v>
      </c>
      <c r="V6" s="116" t="s">
        <v>17</v>
      </c>
    </row>
    <row r="7" spans="1:52" ht="12.75" customHeight="1" thickBot="1" x14ac:dyDescent="0.25">
      <c r="B7" s="134"/>
      <c r="C7" s="135"/>
      <c r="D7" s="136"/>
      <c r="E7" s="98"/>
      <c r="F7" s="103"/>
      <c r="G7" s="100"/>
      <c r="H7" s="100"/>
      <c r="I7" s="100"/>
      <c r="J7" s="100"/>
      <c r="K7" s="100"/>
      <c r="L7" s="100"/>
      <c r="M7" s="100"/>
      <c r="N7" s="126"/>
      <c r="O7" s="100"/>
      <c r="P7" s="110"/>
      <c r="Q7" s="93"/>
      <c r="R7" s="144"/>
      <c r="S7" s="141"/>
      <c r="T7" s="141"/>
      <c r="U7" s="123"/>
      <c r="V7" s="117"/>
    </row>
    <row r="8" spans="1:52" ht="45.75" customHeight="1" thickBot="1" x14ac:dyDescent="0.25">
      <c r="B8" s="22" t="s">
        <v>4</v>
      </c>
      <c r="C8" s="17" t="s">
        <v>5</v>
      </c>
      <c r="D8" s="18" t="s">
        <v>6</v>
      </c>
      <c r="E8" s="99"/>
      <c r="F8" s="104"/>
      <c r="G8" s="101"/>
      <c r="H8" s="101"/>
      <c r="I8" s="101"/>
      <c r="J8" s="101"/>
      <c r="K8" s="101"/>
      <c r="L8" s="101"/>
      <c r="M8" s="101"/>
      <c r="N8" s="127"/>
      <c r="O8" s="101"/>
      <c r="P8" s="111"/>
      <c r="Q8" s="94"/>
      <c r="R8" s="145"/>
      <c r="S8" s="142"/>
      <c r="T8" s="142"/>
      <c r="U8" s="124"/>
      <c r="V8" s="117"/>
    </row>
    <row r="9" spans="1:52" ht="8.25" hidden="1" customHeight="1" thickTop="1" thickBot="1" x14ac:dyDescent="0.25">
      <c r="A9" s="10"/>
      <c r="B9" s="19"/>
      <c r="C9" s="29"/>
      <c r="D9" s="30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61"/>
      <c r="R9" s="61"/>
      <c r="S9" s="82"/>
      <c r="T9" s="62"/>
      <c r="U9" s="63"/>
      <c r="V9" s="64"/>
    </row>
    <row r="10" spans="1:52" ht="15.95" customHeight="1" thickTop="1" thickBot="1" x14ac:dyDescent="0.4">
      <c r="A10" s="11"/>
      <c r="B10" s="33">
        <v>1</v>
      </c>
      <c r="C10" s="83" t="s">
        <v>40</v>
      </c>
      <c r="D10" s="7" t="s">
        <v>30</v>
      </c>
      <c r="E10" s="6">
        <v>92</v>
      </c>
      <c r="F10" s="65" t="str">
        <f t="shared" ref="F10:F40" si="0">IF(E10&gt;=81,"A",IF(E10&gt;=61,"B",IF(E10&gt;=41,"C",IF(E10&gt;=21,"D",IF(E10&gt;=0,"E",)))))</f>
        <v>A</v>
      </c>
      <c r="G10" s="6">
        <v>96</v>
      </c>
      <c r="H10" s="65" t="str">
        <f t="shared" ref="H10:H40" si="1">IF(G10&gt;=81,"A",IF(G10&gt;=61,"B",IF(G10&gt;=41,"C",IF(G10&gt;=21,"D",IF(G10&gt;=0,"E",)))))</f>
        <v>A</v>
      </c>
      <c r="I10" s="6">
        <v>79</v>
      </c>
      <c r="J10" s="65" t="str">
        <f t="shared" ref="J10:J40" si="2">IF(I10&gt;=81,"A",IF(I10&gt;=61,"B",IF(I10&gt;=41,"C",IF(I10&gt;=21,"D",IF(I10&gt;=0,"E",)))))</f>
        <v>B</v>
      </c>
      <c r="K10" s="6">
        <v>100</v>
      </c>
      <c r="L10" s="65" t="str">
        <f t="shared" ref="L10:L40" si="3">IF(K10&gt;=81,"A",IF(K10&gt;=61,"B",IF(K10&gt;=41,"C",IF(K10&gt;=21,"D",IF(K10&gt;=0,"E",)))))</f>
        <v>A</v>
      </c>
      <c r="M10" s="6">
        <v>100</v>
      </c>
      <c r="N10" s="65" t="str">
        <f t="shared" ref="N10:N40" si="4">IF(M10&gt;=81,"A",IF(M10&gt;=61,"B",IF(M10&gt;=41,"C",IF(M10&gt;=21,"D",IF(M10&gt;=0,"E",)))))</f>
        <v>A</v>
      </c>
      <c r="O10" s="6">
        <v>96</v>
      </c>
      <c r="P10" s="89" t="str">
        <f t="shared" ref="P10:P40" si="5">IF(O10&gt;=81,"A",IF(O10&gt;=61,"B",IF(O10&gt;=41,"C",IF(O10&gt;=21,"D",IF(O10&gt;=0,"E",)))))</f>
        <v>A</v>
      </c>
      <c r="Q10" s="66">
        <v>60</v>
      </c>
      <c r="R10" s="65" t="str">
        <f t="shared" ref="R10:R40" si="6">IF(Q10&gt;=81,"A",IF(Q10&gt;=61,"B",IF(Q10&gt;=41,"C",IF(Q10&gt;=21,"D",IF(Q10&gt;=0,"E",)))))</f>
        <v>C</v>
      </c>
      <c r="S10" s="77">
        <f t="shared" ref="S10:S40" si="7">SUM(E10:Q10)</f>
        <v>623</v>
      </c>
      <c r="T10" s="78">
        <f t="shared" ref="T10:T40" si="8">AVERAGE(E10:Q10)</f>
        <v>89</v>
      </c>
      <c r="U10" s="67">
        <f t="shared" ref="U10:U40" si="9">RANK(S10:S40,$S$10:$S$40)</f>
        <v>1</v>
      </c>
      <c r="V10" s="65" t="str">
        <f t="shared" ref="V10:V40" si="10">IF(T10&gt;=81,"A",IF(T10&gt;=61,"B",IF(T10&gt;=41,"C",IF(T10&gt;=21,"D",IF(T10&gt;=0,"E",)))))</f>
        <v>A</v>
      </c>
    </row>
    <row r="11" spans="1:52" ht="15.95" customHeight="1" thickTop="1" thickBot="1" x14ac:dyDescent="0.4">
      <c r="A11" s="11"/>
      <c r="B11" s="34">
        <v>2</v>
      </c>
      <c r="C11" s="38" t="s">
        <v>35</v>
      </c>
      <c r="D11" s="72" t="s">
        <v>29</v>
      </c>
      <c r="E11" s="86">
        <v>96</v>
      </c>
      <c r="F11" s="74" t="str">
        <f t="shared" si="0"/>
        <v>A</v>
      </c>
      <c r="G11" s="86">
        <v>94</v>
      </c>
      <c r="H11" s="74" t="str">
        <f t="shared" si="1"/>
        <v>A</v>
      </c>
      <c r="I11" s="86">
        <v>81</v>
      </c>
      <c r="J11" s="74" t="str">
        <f t="shared" si="2"/>
        <v>A</v>
      </c>
      <c r="K11" s="86">
        <v>100</v>
      </c>
      <c r="L11" s="74" t="str">
        <f t="shared" si="3"/>
        <v>A</v>
      </c>
      <c r="M11" s="86">
        <v>100</v>
      </c>
      <c r="N11" s="74" t="str">
        <f t="shared" si="4"/>
        <v>A</v>
      </c>
      <c r="O11" s="86">
        <v>96</v>
      </c>
      <c r="P11" s="75" t="str">
        <f t="shared" si="5"/>
        <v>A</v>
      </c>
      <c r="Q11" s="76">
        <v>50</v>
      </c>
      <c r="R11" s="74" t="str">
        <f t="shared" si="6"/>
        <v>C</v>
      </c>
      <c r="S11" s="77">
        <f t="shared" si="7"/>
        <v>617</v>
      </c>
      <c r="T11" s="78">
        <f t="shared" si="8"/>
        <v>88.142857142857139</v>
      </c>
      <c r="U11" s="79">
        <f t="shared" si="9"/>
        <v>2</v>
      </c>
      <c r="V11" s="74" t="str">
        <f t="shared" si="10"/>
        <v>A</v>
      </c>
    </row>
    <row r="12" spans="1:52" ht="15.95" customHeight="1" thickTop="1" thickBot="1" x14ac:dyDescent="0.4">
      <c r="A12" s="12"/>
      <c r="B12" s="33">
        <v>3</v>
      </c>
      <c r="C12" s="38" t="s">
        <v>41</v>
      </c>
      <c r="D12" s="72" t="s">
        <v>29</v>
      </c>
      <c r="E12" s="73">
        <v>88</v>
      </c>
      <c r="F12" s="74" t="str">
        <f t="shared" si="0"/>
        <v>A</v>
      </c>
      <c r="G12" s="73">
        <v>92</v>
      </c>
      <c r="H12" s="74" t="str">
        <f t="shared" si="1"/>
        <v>A</v>
      </c>
      <c r="I12" s="73">
        <v>80</v>
      </c>
      <c r="J12" s="74" t="str">
        <f t="shared" si="2"/>
        <v>B</v>
      </c>
      <c r="K12" s="73">
        <v>100</v>
      </c>
      <c r="L12" s="74" t="str">
        <f t="shared" si="3"/>
        <v>A</v>
      </c>
      <c r="M12" s="73">
        <v>100</v>
      </c>
      <c r="N12" s="74" t="str">
        <f t="shared" si="4"/>
        <v>A</v>
      </c>
      <c r="O12" s="73">
        <v>86</v>
      </c>
      <c r="P12" s="80" t="str">
        <f t="shared" si="5"/>
        <v>A</v>
      </c>
      <c r="Q12" s="76">
        <v>60</v>
      </c>
      <c r="R12" s="74" t="str">
        <f t="shared" si="6"/>
        <v>C</v>
      </c>
      <c r="S12" s="77">
        <f t="shared" si="7"/>
        <v>606</v>
      </c>
      <c r="T12" s="78">
        <f t="shared" si="8"/>
        <v>86.571428571428569</v>
      </c>
      <c r="U12" s="79">
        <f t="shared" si="9"/>
        <v>3</v>
      </c>
      <c r="V12" s="74" t="str">
        <f t="shared" si="10"/>
        <v>A</v>
      </c>
    </row>
    <row r="13" spans="1:52" ht="15.95" customHeight="1" thickTop="1" thickBot="1" x14ac:dyDescent="0.4">
      <c r="A13" s="13"/>
      <c r="B13" s="34">
        <v>4</v>
      </c>
      <c r="C13" s="45" t="s">
        <v>31</v>
      </c>
      <c r="D13" s="72" t="s">
        <v>29</v>
      </c>
      <c r="E13" s="73">
        <v>92</v>
      </c>
      <c r="F13" s="74" t="str">
        <f t="shared" si="0"/>
        <v>A</v>
      </c>
      <c r="G13" s="73">
        <v>84</v>
      </c>
      <c r="H13" s="74" t="str">
        <f t="shared" si="1"/>
        <v>A</v>
      </c>
      <c r="I13" s="73">
        <v>86</v>
      </c>
      <c r="J13" s="74" t="str">
        <f t="shared" si="2"/>
        <v>A</v>
      </c>
      <c r="K13" s="73">
        <v>100</v>
      </c>
      <c r="L13" s="74" t="str">
        <f t="shared" si="3"/>
        <v>A</v>
      </c>
      <c r="M13" s="73">
        <v>100</v>
      </c>
      <c r="N13" s="74" t="str">
        <f t="shared" si="4"/>
        <v>A</v>
      </c>
      <c r="O13" s="73">
        <v>88</v>
      </c>
      <c r="P13" s="80" t="str">
        <f t="shared" si="5"/>
        <v>A</v>
      </c>
      <c r="Q13" s="76">
        <v>55</v>
      </c>
      <c r="R13" s="74" t="str">
        <f t="shared" si="6"/>
        <v>C</v>
      </c>
      <c r="S13" s="77">
        <f t="shared" si="7"/>
        <v>605</v>
      </c>
      <c r="T13" s="78">
        <f t="shared" si="8"/>
        <v>86.428571428571431</v>
      </c>
      <c r="U13" s="79">
        <f t="shared" si="9"/>
        <v>4</v>
      </c>
      <c r="V13" s="74" t="str">
        <f t="shared" si="10"/>
        <v>A</v>
      </c>
    </row>
    <row r="14" spans="1:52" ht="15.95" customHeight="1" thickTop="1" thickBot="1" x14ac:dyDescent="0.4">
      <c r="A14" s="14"/>
      <c r="B14" s="33">
        <v>5</v>
      </c>
      <c r="C14" s="38" t="s">
        <v>34</v>
      </c>
      <c r="D14" s="72" t="s">
        <v>29</v>
      </c>
      <c r="E14" s="73">
        <v>88</v>
      </c>
      <c r="F14" s="74" t="str">
        <f t="shared" si="0"/>
        <v>A</v>
      </c>
      <c r="G14" s="73">
        <v>96</v>
      </c>
      <c r="H14" s="74" t="str">
        <f t="shared" si="1"/>
        <v>A</v>
      </c>
      <c r="I14" s="73">
        <v>88</v>
      </c>
      <c r="J14" s="74" t="str">
        <f t="shared" si="2"/>
        <v>A</v>
      </c>
      <c r="K14" s="73">
        <v>100</v>
      </c>
      <c r="L14" s="74" t="str">
        <f t="shared" si="3"/>
        <v>A</v>
      </c>
      <c r="M14" s="73">
        <v>100</v>
      </c>
      <c r="N14" s="74" t="str">
        <f t="shared" si="4"/>
        <v>A</v>
      </c>
      <c r="O14" s="73">
        <v>76</v>
      </c>
      <c r="P14" s="80" t="str">
        <f t="shared" si="5"/>
        <v>B</v>
      </c>
      <c r="Q14" s="76">
        <v>55</v>
      </c>
      <c r="R14" s="74" t="str">
        <f t="shared" si="6"/>
        <v>C</v>
      </c>
      <c r="S14" s="77">
        <f t="shared" si="7"/>
        <v>603</v>
      </c>
      <c r="T14" s="78">
        <f t="shared" si="8"/>
        <v>86.142857142857139</v>
      </c>
      <c r="U14" s="79">
        <f t="shared" si="9"/>
        <v>5</v>
      </c>
      <c r="V14" s="74" t="str">
        <f t="shared" si="10"/>
        <v>A</v>
      </c>
    </row>
    <row r="15" spans="1:52" ht="15.95" customHeight="1" thickTop="1" thickBot="1" x14ac:dyDescent="0.4">
      <c r="A15" s="15"/>
      <c r="B15" s="34">
        <v>6</v>
      </c>
      <c r="C15" s="39" t="s">
        <v>47</v>
      </c>
      <c r="D15" s="72" t="s">
        <v>29</v>
      </c>
      <c r="E15" s="73">
        <v>92</v>
      </c>
      <c r="F15" s="74" t="str">
        <f t="shared" si="0"/>
        <v>A</v>
      </c>
      <c r="G15" s="73">
        <v>96</v>
      </c>
      <c r="H15" s="74" t="str">
        <f t="shared" si="1"/>
        <v>A</v>
      </c>
      <c r="I15" s="73">
        <v>79</v>
      </c>
      <c r="J15" s="74" t="str">
        <f t="shared" si="2"/>
        <v>B</v>
      </c>
      <c r="K15" s="73">
        <v>94</v>
      </c>
      <c r="L15" s="74" t="str">
        <f t="shared" si="3"/>
        <v>A</v>
      </c>
      <c r="M15" s="73">
        <v>98</v>
      </c>
      <c r="N15" s="74" t="str">
        <f t="shared" si="4"/>
        <v>A</v>
      </c>
      <c r="O15" s="73">
        <v>96</v>
      </c>
      <c r="P15" s="80" t="str">
        <f t="shared" si="5"/>
        <v>A</v>
      </c>
      <c r="Q15" s="76">
        <v>45</v>
      </c>
      <c r="R15" s="74" t="str">
        <f t="shared" si="6"/>
        <v>C</v>
      </c>
      <c r="S15" s="77">
        <f t="shared" si="7"/>
        <v>600</v>
      </c>
      <c r="T15" s="78">
        <f t="shared" si="8"/>
        <v>85.714285714285708</v>
      </c>
      <c r="U15" s="79">
        <f t="shared" si="9"/>
        <v>6</v>
      </c>
      <c r="V15" s="74" t="str">
        <f t="shared" si="10"/>
        <v>A</v>
      </c>
    </row>
    <row r="16" spans="1:52" ht="15.95" customHeight="1" thickTop="1" thickBot="1" x14ac:dyDescent="0.4">
      <c r="A16" s="16"/>
      <c r="B16" s="33">
        <v>7</v>
      </c>
      <c r="C16" s="38" t="s">
        <v>32</v>
      </c>
      <c r="D16" s="72" t="s">
        <v>29</v>
      </c>
      <c r="E16" s="73">
        <v>80</v>
      </c>
      <c r="F16" s="74" t="str">
        <f t="shared" si="0"/>
        <v>B</v>
      </c>
      <c r="G16" s="73">
        <v>76</v>
      </c>
      <c r="H16" s="74" t="str">
        <f t="shared" si="1"/>
        <v>B</v>
      </c>
      <c r="I16" s="73">
        <v>92</v>
      </c>
      <c r="J16" s="74" t="str">
        <f t="shared" si="2"/>
        <v>A</v>
      </c>
      <c r="K16" s="73">
        <v>100</v>
      </c>
      <c r="L16" s="74" t="str">
        <f t="shared" si="3"/>
        <v>A</v>
      </c>
      <c r="M16" s="73">
        <v>100</v>
      </c>
      <c r="N16" s="74" t="str">
        <f t="shared" si="4"/>
        <v>A</v>
      </c>
      <c r="O16" s="73">
        <v>84</v>
      </c>
      <c r="P16" s="80" t="str">
        <f t="shared" si="5"/>
        <v>A</v>
      </c>
      <c r="Q16" s="76">
        <v>65</v>
      </c>
      <c r="R16" s="74" t="str">
        <f t="shared" si="6"/>
        <v>B</v>
      </c>
      <c r="S16" s="77">
        <f t="shared" si="7"/>
        <v>597</v>
      </c>
      <c r="T16" s="78">
        <f t="shared" si="8"/>
        <v>85.285714285714292</v>
      </c>
      <c r="U16" s="79">
        <f t="shared" si="9"/>
        <v>7</v>
      </c>
      <c r="V16" s="74" t="str">
        <f t="shared" si="10"/>
        <v>A</v>
      </c>
    </row>
    <row r="17" spans="1:22" ht="15.95" customHeight="1" thickTop="1" thickBot="1" x14ac:dyDescent="0.4">
      <c r="B17" s="34">
        <v>8</v>
      </c>
      <c r="C17" s="39" t="s">
        <v>39</v>
      </c>
      <c r="D17" s="72" t="s">
        <v>29</v>
      </c>
      <c r="E17" s="73">
        <v>76</v>
      </c>
      <c r="F17" s="74" t="str">
        <f t="shared" si="0"/>
        <v>B</v>
      </c>
      <c r="G17" s="73">
        <v>88</v>
      </c>
      <c r="H17" s="74" t="str">
        <f t="shared" si="1"/>
        <v>A</v>
      </c>
      <c r="I17" s="73">
        <v>86</v>
      </c>
      <c r="J17" s="74" t="str">
        <f t="shared" si="2"/>
        <v>A</v>
      </c>
      <c r="K17" s="73">
        <v>100</v>
      </c>
      <c r="L17" s="74" t="str">
        <f t="shared" si="3"/>
        <v>A</v>
      </c>
      <c r="M17" s="73">
        <v>100</v>
      </c>
      <c r="N17" s="74" t="str">
        <f t="shared" si="4"/>
        <v>A</v>
      </c>
      <c r="O17" s="73">
        <v>80</v>
      </c>
      <c r="P17" s="80" t="str">
        <f t="shared" si="5"/>
        <v>B</v>
      </c>
      <c r="Q17" s="76">
        <v>65</v>
      </c>
      <c r="R17" s="74" t="str">
        <f t="shared" si="6"/>
        <v>B</v>
      </c>
      <c r="S17" s="77">
        <f t="shared" si="7"/>
        <v>595</v>
      </c>
      <c r="T17" s="78">
        <f t="shared" si="8"/>
        <v>85</v>
      </c>
      <c r="U17" s="79">
        <f t="shared" si="9"/>
        <v>8</v>
      </c>
      <c r="V17" s="74" t="str">
        <f t="shared" si="10"/>
        <v>A</v>
      </c>
    </row>
    <row r="18" spans="1:22" ht="15.95" customHeight="1" thickTop="1" thickBot="1" x14ac:dyDescent="0.4">
      <c r="B18" s="33">
        <v>9</v>
      </c>
      <c r="C18" s="39" t="s">
        <v>37</v>
      </c>
      <c r="D18" s="72" t="s">
        <v>29</v>
      </c>
      <c r="E18" s="73">
        <v>72</v>
      </c>
      <c r="F18" s="74" t="str">
        <f t="shared" si="0"/>
        <v>B</v>
      </c>
      <c r="G18" s="73">
        <v>100</v>
      </c>
      <c r="H18" s="74" t="str">
        <f t="shared" si="1"/>
        <v>A</v>
      </c>
      <c r="I18" s="73">
        <v>88</v>
      </c>
      <c r="J18" s="74" t="str">
        <f t="shared" si="2"/>
        <v>A</v>
      </c>
      <c r="K18" s="73">
        <v>99</v>
      </c>
      <c r="L18" s="74" t="str">
        <f t="shared" si="3"/>
        <v>A</v>
      </c>
      <c r="M18" s="73">
        <v>96</v>
      </c>
      <c r="N18" s="74" t="str">
        <f t="shared" si="4"/>
        <v>A</v>
      </c>
      <c r="O18" s="73">
        <v>92</v>
      </c>
      <c r="P18" s="80" t="str">
        <f t="shared" si="5"/>
        <v>A</v>
      </c>
      <c r="Q18" s="76">
        <v>45</v>
      </c>
      <c r="R18" s="74" t="str">
        <f t="shared" si="6"/>
        <v>C</v>
      </c>
      <c r="S18" s="77">
        <f t="shared" si="7"/>
        <v>592</v>
      </c>
      <c r="T18" s="78">
        <f t="shared" si="8"/>
        <v>84.571428571428569</v>
      </c>
      <c r="U18" s="79">
        <f t="shared" si="9"/>
        <v>9</v>
      </c>
      <c r="V18" s="74" t="str">
        <f t="shared" si="10"/>
        <v>A</v>
      </c>
    </row>
    <row r="19" spans="1:22" ht="15.95" customHeight="1" thickTop="1" thickBot="1" x14ac:dyDescent="0.4">
      <c r="B19" s="34">
        <v>10</v>
      </c>
      <c r="C19" s="40" t="s">
        <v>38</v>
      </c>
      <c r="D19" s="7" t="s">
        <v>30</v>
      </c>
      <c r="E19" s="6">
        <v>96</v>
      </c>
      <c r="F19" s="65" t="str">
        <f t="shared" si="0"/>
        <v>A</v>
      </c>
      <c r="G19" s="6">
        <v>84</v>
      </c>
      <c r="H19" s="65" t="str">
        <f t="shared" si="1"/>
        <v>A</v>
      </c>
      <c r="I19" s="6">
        <v>95</v>
      </c>
      <c r="J19" s="65" t="str">
        <f t="shared" si="2"/>
        <v>A</v>
      </c>
      <c r="K19" s="6">
        <v>99</v>
      </c>
      <c r="L19" s="65" t="str">
        <f t="shared" si="3"/>
        <v>A</v>
      </c>
      <c r="M19" s="6">
        <v>97</v>
      </c>
      <c r="N19" s="65" t="str">
        <f t="shared" si="4"/>
        <v>A</v>
      </c>
      <c r="O19" s="6">
        <v>80</v>
      </c>
      <c r="P19" s="68" t="str">
        <f t="shared" si="5"/>
        <v>B</v>
      </c>
      <c r="Q19" s="66">
        <v>35</v>
      </c>
      <c r="R19" s="65" t="str">
        <f t="shared" si="6"/>
        <v>D</v>
      </c>
      <c r="S19" s="77">
        <f t="shared" si="7"/>
        <v>586</v>
      </c>
      <c r="T19" s="78">
        <f t="shared" si="8"/>
        <v>83.714285714285708</v>
      </c>
      <c r="U19" s="67">
        <f t="shared" si="9"/>
        <v>10</v>
      </c>
      <c r="V19" s="65" t="str">
        <f t="shared" si="10"/>
        <v>A</v>
      </c>
    </row>
    <row r="20" spans="1:22" ht="15.95" customHeight="1" thickTop="1" thickBot="1" x14ac:dyDescent="0.4">
      <c r="B20" s="33">
        <v>11</v>
      </c>
      <c r="C20" s="43" t="s">
        <v>54</v>
      </c>
      <c r="D20" s="7" t="s">
        <v>30</v>
      </c>
      <c r="E20" s="6">
        <v>100</v>
      </c>
      <c r="F20" s="65" t="str">
        <f t="shared" si="0"/>
        <v>A</v>
      </c>
      <c r="G20" s="6">
        <v>96</v>
      </c>
      <c r="H20" s="65" t="str">
        <f t="shared" si="1"/>
        <v>A</v>
      </c>
      <c r="I20" s="6">
        <v>74</v>
      </c>
      <c r="J20" s="65" t="str">
        <f t="shared" si="2"/>
        <v>B</v>
      </c>
      <c r="K20" s="6">
        <v>83</v>
      </c>
      <c r="L20" s="65" t="str">
        <f t="shared" si="3"/>
        <v>A</v>
      </c>
      <c r="M20" s="6">
        <v>100</v>
      </c>
      <c r="N20" s="65" t="str">
        <f t="shared" si="4"/>
        <v>A</v>
      </c>
      <c r="O20" s="6">
        <v>80</v>
      </c>
      <c r="P20" s="68" t="str">
        <f t="shared" si="5"/>
        <v>B</v>
      </c>
      <c r="Q20" s="66">
        <v>45</v>
      </c>
      <c r="R20" s="65" t="str">
        <f t="shared" si="6"/>
        <v>C</v>
      </c>
      <c r="S20" s="77">
        <f t="shared" si="7"/>
        <v>578</v>
      </c>
      <c r="T20" s="78">
        <f t="shared" si="8"/>
        <v>82.571428571428569</v>
      </c>
      <c r="U20" s="67">
        <f t="shared" si="9"/>
        <v>11</v>
      </c>
      <c r="V20" s="65" t="str">
        <f t="shared" si="10"/>
        <v>A</v>
      </c>
    </row>
    <row r="21" spans="1:22" ht="15.95" customHeight="1" thickTop="1" thickBot="1" x14ac:dyDescent="0.4">
      <c r="B21" s="34">
        <v>12</v>
      </c>
      <c r="C21" s="42" t="s">
        <v>50</v>
      </c>
      <c r="D21" s="7" t="s">
        <v>30</v>
      </c>
      <c r="E21" s="6">
        <v>76</v>
      </c>
      <c r="F21" s="65" t="str">
        <f t="shared" si="0"/>
        <v>B</v>
      </c>
      <c r="G21" s="6">
        <v>96</v>
      </c>
      <c r="H21" s="65" t="str">
        <f t="shared" si="1"/>
        <v>A</v>
      </c>
      <c r="I21" s="6">
        <v>72</v>
      </c>
      <c r="J21" s="65" t="str">
        <f t="shared" si="2"/>
        <v>B</v>
      </c>
      <c r="K21" s="6">
        <v>98</v>
      </c>
      <c r="L21" s="65" t="str">
        <f t="shared" si="3"/>
        <v>A</v>
      </c>
      <c r="M21" s="6">
        <v>92</v>
      </c>
      <c r="N21" s="65" t="str">
        <f t="shared" si="4"/>
        <v>A</v>
      </c>
      <c r="O21" s="6">
        <v>84</v>
      </c>
      <c r="P21" s="68" t="str">
        <f t="shared" si="5"/>
        <v>A</v>
      </c>
      <c r="Q21" s="66">
        <v>40</v>
      </c>
      <c r="R21" s="65" t="str">
        <f t="shared" si="6"/>
        <v>D</v>
      </c>
      <c r="S21" s="77">
        <f t="shared" si="7"/>
        <v>558</v>
      </c>
      <c r="T21" s="78">
        <f t="shared" si="8"/>
        <v>79.714285714285708</v>
      </c>
      <c r="U21" s="67">
        <f t="shared" si="9"/>
        <v>12</v>
      </c>
      <c r="V21" s="65" t="str">
        <f t="shared" si="10"/>
        <v>B</v>
      </c>
    </row>
    <row r="22" spans="1:22" ht="15.95" customHeight="1" thickTop="1" thickBot="1" x14ac:dyDescent="0.4">
      <c r="B22" s="33">
        <v>13</v>
      </c>
      <c r="C22" s="42" t="s">
        <v>46</v>
      </c>
      <c r="D22" s="7" t="s">
        <v>30</v>
      </c>
      <c r="E22" s="6">
        <v>96</v>
      </c>
      <c r="F22" s="65" t="str">
        <f t="shared" si="0"/>
        <v>A</v>
      </c>
      <c r="G22" s="6">
        <v>95</v>
      </c>
      <c r="H22" s="65" t="str">
        <f t="shared" si="1"/>
        <v>A</v>
      </c>
      <c r="I22" s="6">
        <v>70</v>
      </c>
      <c r="J22" s="65" t="str">
        <f t="shared" si="2"/>
        <v>B</v>
      </c>
      <c r="K22" s="6">
        <v>68</v>
      </c>
      <c r="L22" s="65" t="str">
        <f t="shared" si="3"/>
        <v>B</v>
      </c>
      <c r="M22" s="6">
        <v>95</v>
      </c>
      <c r="N22" s="65" t="str">
        <f t="shared" si="4"/>
        <v>A</v>
      </c>
      <c r="O22" s="6">
        <v>92</v>
      </c>
      <c r="P22" s="68" t="str">
        <f t="shared" si="5"/>
        <v>A</v>
      </c>
      <c r="Q22" s="66">
        <v>40</v>
      </c>
      <c r="R22" s="65" t="str">
        <f t="shared" si="6"/>
        <v>D</v>
      </c>
      <c r="S22" s="77">
        <f t="shared" si="7"/>
        <v>556</v>
      </c>
      <c r="T22" s="78">
        <f t="shared" si="8"/>
        <v>79.428571428571431</v>
      </c>
      <c r="U22" s="67">
        <f t="shared" si="9"/>
        <v>13</v>
      </c>
      <c r="V22" s="65" t="str">
        <f t="shared" si="10"/>
        <v>B</v>
      </c>
    </row>
    <row r="23" spans="1:22" ht="15.95" customHeight="1" thickTop="1" thickBot="1" x14ac:dyDescent="0.4">
      <c r="B23" s="34">
        <v>14</v>
      </c>
      <c r="C23" s="41" t="s">
        <v>48</v>
      </c>
      <c r="D23" s="7" t="s">
        <v>30</v>
      </c>
      <c r="E23" s="6">
        <v>68</v>
      </c>
      <c r="F23" s="65" t="str">
        <f t="shared" si="0"/>
        <v>B</v>
      </c>
      <c r="G23" s="6">
        <v>88</v>
      </c>
      <c r="H23" s="65" t="str">
        <f t="shared" si="1"/>
        <v>A</v>
      </c>
      <c r="I23" s="6">
        <v>81</v>
      </c>
      <c r="J23" s="65" t="str">
        <f t="shared" si="2"/>
        <v>A</v>
      </c>
      <c r="K23" s="6">
        <v>95</v>
      </c>
      <c r="L23" s="65" t="str">
        <f t="shared" si="3"/>
        <v>A</v>
      </c>
      <c r="M23" s="6">
        <v>96</v>
      </c>
      <c r="N23" s="65" t="str">
        <f t="shared" si="4"/>
        <v>A</v>
      </c>
      <c r="O23" s="6">
        <v>76</v>
      </c>
      <c r="P23" s="68" t="str">
        <f t="shared" si="5"/>
        <v>B</v>
      </c>
      <c r="Q23" s="66">
        <v>45</v>
      </c>
      <c r="R23" s="65" t="str">
        <f t="shared" si="6"/>
        <v>C</v>
      </c>
      <c r="S23" s="77">
        <f t="shared" si="7"/>
        <v>549</v>
      </c>
      <c r="T23" s="78">
        <f t="shared" si="8"/>
        <v>78.428571428571431</v>
      </c>
      <c r="U23" s="67">
        <f t="shared" si="9"/>
        <v>14</v>
      </c>
      <c r="V23" s="65" t="str">
        <f t="shared" si="10"/>
        <v>B</v>
      </c>
    </row>
    <row r="24" spans="1:22" ht="15.95" customHeight="1" thickTop="1" thickBot="1" x14ac:dyDescent="0.4">
      <c r="B24" s="33">
        <v>15</v>
      </c>
      <c r="C24" s="39" t="s">
        <v>57</v>
      </c>
      <c r="D24" s="72" t="s">
        <v>29</v>
      </c>
      <c r="E24" s="73">
        <v>72</v>
      </c>
      <c r="F24" s="74" t="str">
        <f t="shared" si="0"/>
        <v>B</v>
      </c>
      <c r="G24" s="73">
        <v>88</v>
      </c>
      <c r="H24" s="74" t="str">
        <f t="shared" si="1"/>
        <v>A</v>
      </c>
      <c r="I24" s="73">
        <v>84</v>
      </c>
      <c r="J24" s="74" t="str">
        <f t="shared" si="2"/>
        <v>A</v>
      </c>
      <c r="K24" s="73">
        <v>91</v>
      </c>
      <c r="L24" s="74" t="str">
        <f t="shared" si="3"/>
        <v>A</v>
      </c>
      <c r="M24" s="73">
        <v>94</v>
      </c>
      <c r="N24" s="74" t="str">
        <f t="shared" si="4"/>
        <v>A</v>
      </c>
      <c r="O24" s="73">
        <v>40</v>
      </c>
      <c r="P24" s="80" t="str">
        <f t="shared" si="5"/>
        <v>D</v>
      </c>
      <c r="Q24" s="76">
        <v>70</v>
      </c>
      <c r="R24" s="74" t="str">
        <f t="shared" si="6"/>
        <v>B</v>
      </c>
      <c r="S24" s="77">
        <f t="shared" si="7"/>
        <v>539</v>
      </c>
      <c r="T24" s="78">
        <f t="shared" si="8"/>
        <v>77</v>
      </c>
      <c r="U24" s="79">
        <f t="shared" si="9"/>
        <v>15</v>
      </c>
      <c r="V24" s="74" t="str">
        <f t="shared" si="10"/>
        <v>B</v>
      </c>
    </row>
    <row r="25" spans="1:22" ht="15.95" customHeight="1" thickTop="1" thickBot="1" x14ac:dyDescent="0.4">
      <c r="B25" s="34">
        <v>16</v>
      </c>
      <c r="C25" s="39" t="s">
        <v>45</v>
      </c>
      <c r="D25" s="72" t="s">
        <v>29</v>
      </c>
      <c r="E25" s="73">
        <v>76</v>
      </c>
      <c r="F25" s="74" t="str">
        <f t="shared" si="0"/>
        <v>B</v>
      </c>
      <c r="G25" s="73">
        <v>88</v>
      </c>
      <c r="H25" s="74" t="str">
        <f t="shared" si="1"/>
        <v>A</v>
      </c>
      <c r="I25" s="73">
        <v>79</v>
      </c>
      <c r="J25" s="74" t="str">
        <f t="shared" si="2"/>
        <v>B</v>
      </c>
      <c r="K25" s="73">
        <v>92</v>
      </c>
      <c r="L25" s="74" t="str">
        <f t="shared" si="3"/>
        <v>A</v>
      </c>
      <c r="M25" s="73">
        <v>97</v>
      </c>
      <c r="N25" s="74" t="str">
        <f t="shared" si="4"/>
        <v>A</v>
      </c>
      <c r="O25" s="73">
        <v>72</v>
      </c>
      <c r="P25" s="80" t="str">
        <f t="shared" si="5"/>
        <v>B</v>
      </c>
      <c r="Q25" s="76">
        <v>30</v>
      </c>
      <c r="R25" s="74" t="str">
        <f t="shared" si="6"/>
        <v>D</v>
      </c>
      <c r="S25" s="77">
        <f t="shared" si="7"/>
        <v>534</v>
      </c>
      <c r="T25" s="78">
        <f t="shared" si="8"/>
        <v>76.285714285714292</v>
      </c>
      <c r="U25" s="79">
        <f t="shared" si="9"/>
        <v>16</v>
      </c>
      <c r="V25" s="74" t="str">
        <f t="shared" si="10"/>
        <v>B</v>
      </c>
    </row>
    <row r="26" spans="1:22" ht="15.95" customHeight="1" thickTop="1" thickBot="1" x14ac:dyDescent="0.4">
      <c r="B26" s="33">
        <v>17</v>
      </c>
      <c r="C26" s="39" t="s">
        <v>43</v>
      </c>
      <c r="D26" s="72" t="s">
        <v>29</v>
      </c>
      <c r="E26" s="81">
        <v>60</v>
      </c>
      <c r="F26" s="74" t="str">
        <f t="shared" si="0"/>
        <v>C</v>
      </c>
      <c r="G26" s="81">
        <v>92</v>
      </c>
      <c r="H26" s="74" t="str">
        <f t="shared" si="1"/>
        <v>A</v>
      </c>
      <c r="I26" s="81">
        <v>79</v>
      </c>
      <c r="J26" s="74" t="str">
        <f t="shared" si="2"/>
        <v>B</v>
      </c>
      <c r="K26" s="81">
        <v>87</v>
      </c>
      <c r="L26" s="74" t="str">
        <f t="shared" si="3"/>
        <v>A</v>
      </c>
      <c r="M26" s="81">
        <v>96</v>
      </c>
      <c r="N26" s="74" t="str">
        <f t="shared" si="4"/>
        <v>A</v>
      </c>
      <c r="O26" s="81">
        <v>69</v>
      </c>
      <c r="P26" s="80" t="str">
        <f t="shared" si="5"/>
        <v>B</v>
      </c>
      <c r="Q26" s="76">
        <v>50</v>
      </c>
      <c r="R26" s="74" t="str">
        <f t="shared" si="6"/>
        <v>C</v>
      </c>
      <c r="S26" s="77">
        <f t="shared" si="7"/>
        <v>533</v>
      </c>
      <c r="T26" s="78">
        <f t="shared" si="8"/>
        <v>76.142857142857139</v>
      </c>
      <c r="U26" s="79">
        <f t="shared" si="9"/>
        <v>17</v>
      </c>
      <c r="V26" s="74" t="str">
        <f t="shared" si="10"/>
        <v>B</v>
      </c>
    </row>
    <row r="27" spans="1:22" ht="15.95" customHeight="1" thickTop="1" thickBot="1" x14ac:dyDescent="0.4">
      <c r="B27" s="34">
        <v>18</v>
      </c>
      <c r="C27" s="39" t="s">
        <v>55</v>
      </c>
      <c r="D27" s="72" t="s">
        <v>29</v>
      </c>
      <c r="E27" s="73">
        <v>80</v>
      </c>
      <c r="F27" s="74" t="str">
        <f t="shared" si="0"/>
        <v>B</v>
      </c>
      <c r="G27" s="73">
        <v>88</v>
      </c>
      <c r="H27" s="74" t="str">
        <f t="shared" si="1"/>
        <v>A</v>
      </c>
      <c r="I27" s="73">
        <v>71</v>
      </c>
      <c r="J27" s="74" t="str">
        <f t="shared" si="2"/>
        <v>B</v>
      </c>
      <c r="K27" s="73">
        <v>87</v>
      </c>
      <c r="L27" s="74" t="str">
        <f t="shared" si="3"/>
        <v>A</v>
      </c>
      <c r="M27" s="73">
        <v>88</v>
      </c>
      <c r="N27" s="74" t="str">
        <f t="shared" si="4"/>
        <v>A</v>
      </c>
      <c r="O27" s="73">
        <v>68</v>
      </c>
      <c r="P27" s="80" t="str">
        <f t="shared" si="5"/>
        <v>B</v>
      </c>
      <c r="Q27" s="76">
        <v>50</v>
      </c>
      <c r="R27" s="74" t="str">
        <f t="shared" si="6"/>
        <v>C</v>
      </c>
      <c r="S27" s="77">
        <f t="shared" si="7"/>
        <v>532</v>
      </c>
      <c r="T27" s="78">
        <f t="shared" si="8"/>
        <v>76</v>
      </c>
      <c r="U27" s="79">
        <f t="shared" si="9"/>
        <v>18</v>
      </c>
      <c r="V27" s="74" t="str">
        <f t="shared" si="10"/>
        <v>B</v>
      </c>
    </row>
    <row r="28" spans="1:22" ht="15.95" customHeight="1" thickTop="1" thickBot="1" x14ac:dyDescent="0.4">
      <c r="B28" s="33">
        <v>19</v>
      </c>
      <c r="C28" s="39" t="s">
        <v>36</v>
      </c>
      <c r="D28" s="7" t="s">
        <v>29</v>
      </c>
      <c r="E28" s="6">
        <v>72</v>
      </c>
      <c r="F28" s="65" t="str">
        <f t="shared" si="0"/>
        <v>B</v>
      </c>
      <c r="G28" s="6">
        <v>76</v>
      </c>
      <c r="H28" s="65" t="str">
        <f t="shared" si="1"/>
        <v>B</v>
      </c>
      <c r="I28" s="6">
        <v>80</v>
      </c>
      <c r="J28" s="65" t="str">
        <f t="shared" si="2"/>
        <v>B</v>
      </c>
      <c r="K28" s="6">
        <v>91</v>
      </c>
      <c r="L28" s="65" t="str">
        <f t="shared" si="3"/>
        <v>A</v>
      </c>
      <c r="M28" s="6">
        <v>94</v>
      </c>
      <c r="N28" s="65" t="str">
        <f t="shared" si="4"/>
        <v>A</v>
      </c>
      <c r="O28" s="6">
        <v>64</v>
      </c>
      <c r="P28" s="68" t="str">
        <f t="shared" si="5"/>
        <v>B</v>
      </c>
      <c r="Q28" s="66">
        <v>50</v>
      </c>
      <c r="R28" s="65" t="str">
        <f t="shared" si="6"/>
        <v>C</v>
      </c>
      <c r="S28" s="77">
        <f t="shared" si="7"/>
        <v>527</v>
      </c>
      <c r="T28" s="78">
        <f t="shared" si="8"/>
        <v>75.285714285714292</v>
      </c>
      <c r="U28" s="67">
        <f t="shared" si="9"/>
        <v>19</v>
      </c>
      <c r="V28" s="65" t="str">
        <f t="shared" si="10"/>
        <v>B</v>
      </c>
    </row>
    <row r="29" spans="1:22" ht="15.95" customHeight="1" thickTop="1" thickBot="1" x14ac:dyDescent="0.4">
      <c r="B29" s="34">
        <v>20</v>
      </c>
      <c r="C29" s="39" t="s">
        <v>33</v>
      </c>
      <c r="D29" s="72" t="s">
        <v>29</v>
      </c>
      <c r="E29" s="73">
        <v>96</v>
      </c>
      <c r="F29" s="74" t="str">
        <f t="shared" si="0"/>
        <v>A</v>
      </c>
      <c r="G29" s="73">
        <v>70</v>
      </c>
      <c r="H29" s="74" t="str">
        <f t="shared" si="1"/>
        <v>B</v>
      </c>
      <c r="I29" s="73">
        <v>82</v>
      </c>
      <c r="J29" s="74" t="str">
        <f t="shared" si="2"/>
        <v>A</v>
      </c>
      <c r="K29" s="73">
        <v>100</v>
      </c>
      <c r="L29" s="74" t="str">
        <f t="shared" si="3"/>
        <v>A</v>
      </c>
      <c r="M29" s="73">
        <v>100</v>
      </c>
      <c r="N29" s="74" t="str">
        <f t="shared" si="4"/>
        <v>A</v>
      </c>
      <c r="O29" s="73">
        <v>60</v>
      </c>
      <c r="P29" s="80" t="str">
        <f t="shared" si="5"/>
        <v>C</v>
      </c>
      <c r="Q29" s="76">
        <v>15</v>
      </c>
      <c r="R29" s="74" t="str">
        <f t="shared" si="6"/>
        <v>E</v>
      </c>
      <c r="S29" s="77">
        <f t="shared" si="7"/>
        <v>523</v>
      </c>
      <c r="T29" s="78">
        <f t="shared" si="8"/>
        <v>74.714285714285708</v>
      </c>
      <c r="U29" s="79">
        <f t="shared" si="9"/>
        <v>20</v>
      </c>
      <c r="V29" s="74" t="str">
        <f t="shared" si="10"/>
        <v>B</v>
      </c>
    </row>
    <row r="30" spans="1:22" ht="15.95" customHeight="1" thickTop="1" thickBot="1" x14ac:dyDescent="0.4">
      <c r="B30" s="33">
        <v>21</v>
      </c>
      <c r="C30" s="39" t="s">
        <v>44</v>
      </c>
      <c r="D30" s="72" t="s">
        <v>29</v>
      </c>
      <c r="E30" s="73">
        <v>68</v>
      </c>
      <c r="F30" s="74" t="str">
        <f t="shared" si="0"/>
        <v>B</v>
      </c>
      <c r="G30" s="73">
        <v>88</v>
      </c>
      <c r="H30" s="74" t="str">
        <f t="shared" si="1"/>
        <v>A</v>
      </c>
      <c r="I30" s="73">
        <v>82</v>
      </c>
      <c r="J30" s="74" t="str">
        <f t="shared" si="2"/>
        <v>A</v>
      </c>
      <c r="K30" s="73">
        <v>82</v>
      </c>
      <c r="L30" s="74" t="str">
        <f t="shared" si="3"/>
        <v>A</v>
      </c>
      <c r="M30" s="73">
        <v>88</v>
      </c>
      <c r="N30" s="74" t="str">
        <f t="shared" si="4"/>
        <v>A</v>
      </c>
      <c r="O30" s="73">
        <v>52</v>
      </c>
      <c r="P30" s="80" t="str">
        <f t="shared" si="5"/>
        <v>C</v>
      </c>
      <c r="Q30" s="76">
        <v>50</v>
      </c>
      <c r="R30" s="74" t="str">
        <f t="shared" si="6"/>
        <v>C</v>
      </c>
      <c r="S30" s="77">
        <f t="shared" si="7"/>
        <v>510</v>
      </c>
      <c r="T30" s="78">
        <f t="shared" si="8"/>
        <v>72.857142857142861</v>
      </c>
      <c r="U30" s="79">
        <f t="shared" si="9"/>
        <v>21</v>
      </c>
      <c r="V30" s="74" t="str">
        <f t="shared" si="10"/>
        <v>B</v>
      </c>
    </row>
    <row r="31" spans="1:22" ht="15.95" customHeight="1" thickTop="1" thickBot="1" x14ac:dyDescent="0.4">
      <c r="B31" s="34">
        <v>22</v>
      </c>
      <c r="C31" s="39" t="s">
        <v>56</v>
      </c>
      <c r="D31" s="72" t="s">
        <v>29</v>
      </c>
      <c r="E31" s="73">
        <v>76</v>
      </c>
      <c r="F31" s="74" t="str">
        <f t="shared" si="0"/>
        <v>B</v>
      </c>
      <c r="G31" s="73">
        <v>68</v>
      </c>
      <c r="H31" s="74" t="str">
        <f t="shared" si="1"/>
        <v>B</v>
      </c>
      <c r="I31" s="73">
        <v>83</v>
      </c>
      <c r="J31" s="74" t="str">
        <f t="shared" si="2"/>
        <v>A</v>
      </c>
      <c r="K31" s="73">
        <v>88</v>
      </c>
      <c r="L31" s="74" t="str">
        <f t="shared" si="3"/>
        <v>A</v>
      </c>
      <c r="M31" s="73">
        <v>90</v>
      </c>
      <c r="N31" s="74" t="str">
        <f t="shared" si="4"/>
        <v>A</v>
      </c>
      <c r="O31" s="73">
        <v>38</v>
      </c>
      <c r="P31" s="80" t="str">
        <f t="shared" si="5"/>
        <v>D</v>
      </c>
      <c r="Q31" s="76">
        <v>35</v>
      </c>
      <c r="R31" s="74" t="str">
        <f t="shared" si="6"/>
        <v>D</v>
      </c>
      <c r="S31" s="77">
        <f t="shared" si="7"/>
        <v>478</v>
      </c>
      <c r="T31" s="78">
        <f t="shared" si="8"/>
        <v>68.285714285714292</v>
      </c>
      <c r="U31" s="79">
        <f t="shared" si="9"/>
        <v>22</v>
      </c>
      <c r="V31" s="74" t="str">
        <f t="shared" si="10"/>
        <v>B</v>
      </c>
    </row>
    <row r="32" spans="1:22" ht="15.95" customHeight="1" thickTop="1" thickBot="1" x14ac:dyDescent="0.4">
      <c r="A32" s="11"/>
      <c r="B32" s="33">
        <v>23</v>
      </c>
      <c r="C32" s="41" t="s">
        <v>49</v>
      </c>
      <c r="D32" s="7" t="s">
        <v>30</v>
      </c>
      <c r="E32" s="6">
        <v>52</v>
      </c>
      <c r="F32" s="65" t="str">
        <f t="shared" si="0"/>
        <v>C</v>
      </c>
      <c r="G32" s="6">
        <v>76</v>
      </c>
      <c r="H32" s="65" t="str">
        <f t="shared" si="1"/>
        <v>B</v>
      </c>
      <c r="I32" s="6">
        <v>67</v>
      </c>
      <c r="J32" s="65" t="str">
        <f t="shared" si="2"/>
        <v>B</v>
      </c>
      <c r="K32" s="6">
        <v>86</v>
      </c>
      <c r="L32" s="65" t="str">
        <f t="shared" si="3"/>
        <v>A</v>
      </c>
      <c r="M32" s="6">
        <v>100</v>
      </c>
      <c r="N32" s="65" t="str">
        <f t="shared" si="4"/>
        <v>A</v>
      </c>
      <c r="O32" s="6">
        <v>64</v>
      </c>
      <c r="P32" s="68" t="str">
        <f t="shared" si="5"/>
        <v>B</v>
      </c>
      <c r="Q32" s="66">
        <v>30</v>
      </c>
      <c r="R32" s="65" t="str">
        <f t="shared" si="6"/>
        <v>D</v>
      </c>
      <c r="S32" s="77">
        <f t="shared" si="7"/>
        <v>475</v>
      </c>
      <c r="T32" s="78">
        <f t="shared" si="8"/>
        <v>67.857142857142861</v>
      </c>
      <c r="U32" s="67">
        <f t="shared" si="9"/>
        <v>23</v>
      </c>
      <c r="V32" s="65" t="str">
        <f t="shared" si="10"/>
        <v>B</v>
      </c>
    </row>
    <row r="33" spans="1:22" ht="15.95" customHeight="1" thickTop="1" thickBot="1" x14ac:dyDescent="0.4">
      <c r="A33" s="11"/>
      <c r="B33" s="34">
        <v>24</v>
      </c>
      <c r="C33" s="38" t="s">
        <v>61</v>
      </c>
      <c r="D33" s="72" t="s">
        <v>29</v>
      </c>
      <c r="E33" s="73">
        <v>60</v>
      </c>
      <c r="F33" s="74" t="str">
        <f t="shared" si="0"/>
        <v>C</v>
      </c>
      <c r="G33" s="73">
        <v>77</v>
      </c>
      <c r="H33" s="74" t="str">
        <f t="shared" si="1"/>
        <v>B</v>
      </c>
      <c r="I33" s="73">
        <v>59</v>
      </c>
      <c r="J33" s="74" t="str">
        <f t="shared" si="2"/>
        <v>C</v>
      </c>
      <c r="K33" s="73">
        <v>91</v>
      </c>
      <c r="L33" s="74" t="str">
        <f t="shared" si="3"/>
        <v>A</v>
      </c>
      <c r="M33" s="73">
        <v>99</v>
      </c>
      <c r="N33" s="74" t="str">
        <f t="shared" si="4"/>
        <v>A</v>
      </c>
      <c r="O33" s="73">
        <v>36</v>
      </c>
      <c r="P33" s="80" t="str">
        <f t="shared" si="5"/>
        <v>D</v>
      </c>
      <c r="Q33" s="76">
        <v>50</v>
      </c>
      <c r="R33" s="74" t="str">
        <f t="shared" si="6"/>
        <v>C</v>
      </c>
      <c r="S33" s="77">
        <f t="shared" si="7"/>
        <v>472</v>
      </c>
      <c r="T33" s="78">
        <f t="shared" si="8"/>
        <v>67.428571428571431</v>
      </c>
      <c r="U33" s="79">
        <f t="shared" si="9"/>
        <v>24</v>
      </c>
      <c r="V33" s="74" t="str">
        <f t="shared" si="10"/>
        <v>B</v>
      </c>
    </row>
    <row r="34" spans="1:22" ht="15.95" customHeight="1" thickTop="1" thickBot="1" x14ac:dyDescent="0.4">
      <c r="B34" s="33">
        <v>25</v>
      </c>
      <c r="C34" s="39" t="s">
        <v>42</v>
      </c>
      <c r="D34" s="72" t="s">
        <v>29</v>
      </c>
      <c r="E34" s="73">
        <v>52</v>
      </c>
      <c r="F34" s="74" t="str">
        <f t="shared" si="0"/>
        <v>C</v>
      </c>
      <c r="G34" s="73">
        <v>46</v>
      </c>
      <c r="H34" s="74" t="str">
        <f t="shared" si="1"/>
        <v>C</v>
      </c>
      <c r="I34" s="73">
        <v>91</v>
      </c>
      <c r="J34" s="74" t="str">
        <f t="shared" si="2"/>
        <v>A</v>
      </c>
      <c r="K34" s="73">
        <v>71</v>
      </c>
      <c r="L34" s="74" t="str">
        <f t="shared" si="3"/>
        <v>B</v>
      </c>
      <c r="M34" s="73">
        <v>92</v>
      </c>
      <c r="N34" s="74" t="str">
        <f t="shared" si="4"/>
        <v>A</v>
      </c>
      <c r="O34" s="73">
        <v>76</v>
      </c>
      <c r="P34" s="80" t="str">
        <f t="shared" si="5"/>
        <v>B</v>
      </c>
      <c r="Q34" s="76">
        <v>40</v>
      </c>
      <c r="R34" s="74" t="str">
        <f t="shared" si="6"/>
        <v>D</v>
      </c>
      <c r="S34" s="77">
        <f t="shared" si="7"/>
        <v>468</v>
      </c>
      <c r="T34" s="78">
        <f t="shared" si="8"/>
        <v>66.857142857142861</v>
      </c>
      <c r="U34" s="79">
        <f t="shared" si="9"/>
        <v>25</v>
      </c>
      <c r="V34" s="74" t="str">
        <f t="shared" si="10"/>
        <v>B</v>
      </c>
    </row>
    <row r="35" spans="1:22" ht="15.95" customHeight="1" thickTop="1" thickBot="1" x14ac:dyDescent="0.4">
      <c r="B35" s="34">
        <v>26</v>
      </c>
      <c r="C35" s="41" t="s">
        <v>51</v>
      </c>
      <c r="D35" s="7" t="s">
        <v>30</v>
      </c>
      <c r="E35" s="6">
        <v>56</v>
      </c>
      <c r="F35" s="65" t="str">
        <f t="shared" si="0"/>
        <v>C</v>
      </c>
      <c r="G35" s="6">
        <v>90</v>
      </c>
      <c r="H35" s="65" t="str">
        <f t="shared" si="1"/>
        <v>A</v>
      </c>
      <c r="I35" s="6">
        <v>47</v>
      </c>
      <c r="J35" s="65" t="str">
        <f t="shared" si="2"/>
        <v>C</v>
      </c>
      <c r="K35" s="6">
        <v>89</v>
      </c>
      <c r="L35" s="65" t="str">
        <f t="shared" si="3"/>
        <v>A</v>
      </c>
      <c r="M35" s="6">
        <v>95</v>
      </c>
      <c r="N35" s="65" t="str">
        <f t="shared" si="4"/>
        <v>A</v>
      </c>
      <c r="O35" s="6">
        <v>40</v>
      </c>
      <c r="P35" s="68" t="str">
        <f t="shared" si="5"/>
        <v>D</v>
      </c>
      <c r="Q35" s="66">
        <v>40</v>
      </c>
      <c r="R35" s="65" t="str">
        <f t="shared" si="6"/>
        <v>D</v>
      </c>
      <c r="S35" s="77">
        <f t="shared" si="7"/>
        <v>457</v>
      </c>
      <c r="T35" s="78">
        <f t="shared" si="8"/>
        <v>65.285714285714292</v>
      </c>
      <c r="U35" s="67">
        <f t="shared" si="9"/>
        <v>26</v>
      </c>
      <c r="V35" s="65" t="str">
        <f t="shared" si="10"/>
        <v>B</v>
      </c>
    </row>
    <row r="36" spans="1:22" ht="15.95" customHeight="1" thickTop="1" thickBot="1" x14ac:dyDescent="0.4">
      <c r="B36" s="33">
        <v>27</v>
      </c>
      <c r="C36" s="39" t="s">
        <v>52</v>
      </c>
      <c r="D36" s="72" t="s">
        <v>29</v>
      </c>
      <c r="E36" s="85">
        <v>44</v>
      </c>
      <c r="F36" s="74" t="str">
        <f t="shared" si="0"/>
        <v>C</v>
      </c>
      <c r="G36" s="85">
        <v>60</v>
      </c>
      <c r="H36" s="74" t="str">
        <f t="shared" si="1"/>
        <v>C</v>
      </c>
      <c r="I36" s="85">
        <v>73</v>
      </c>
      <c r="J36" s="74" t="str">
        <f t="shared" si="2"/>
        <v>B</v>
      </c>
      <c r="K36" s="85">
        <v>78</v>
      </c>
      <c r="L36" s="74" t="str">
        <f t="shared" si="3"/>
        <v>B</v>
      </c>
      <c r="M36" s="85">
        <v>92</v>
      </c>
      <c r="N36" s="74" t="str">
        <f t="shared" si="4"/>
        <v>A</v>
      </c>
      <c r="O36" s="85">
        <v>60</v>
      </c>
      <c r="P36" s="80" t="str">
        <f t="shared" si="5"/>
        <v>C</v>
      </c>
      <c r="Q36" s="76">
        <v>50</v>
      </c>
      <c r="R36" s="74" t="str">
        <f t="shared" si="6"/>
        <v>C</v>
      </c>
      <c r="S36" s="77">
        <f t="shared" si="7"/>
        <v>457</v>
      </c>
      <c r="T36" s="78">
        <f t="shared" si="8"/>
        <v>65.285714285714292</v>
      </c>
      <c r="U36" s="79">
        <f t="shared" si="9"/>
        <v>26</v>
      </c>
      <c r="V36" s="74" t="str">
        <f t="shared" si="10"/>
        <v>B</v>
      </c>
    </row>
    <row r="37" spans="1:22" ht="15.95" customHeight="1" thickTop="1" thickBot="1" x14ac:dyDescent="0.4">
      <c r="B37" s="34">
        <v>28</v>
      </c>
      <c r="C37" s="39" t="s">
        <v>53</v>
      </c>
      <c r="D37" s="72" t="s">
        <v>29</v>
      </c>
      <c r="E37" s="73">
        <v>48</v>
      </c>
      <c r="F37" s="74" t="str">
        <f t="shared" si="0"/>
        <v>C</v>
      </c>
      <c r="G37" s="73">
        <v>70</v>
      </c>
      <c r="H37" s="74" t="str">
        <f t="shared" si="1"/>
        <v>B</v>
      </c>
      <c r="I37" s="73">
        <v>66</v>
      </c>
      <c r="J37" s="74" t="str">
        <f t="shared" si="2"/>
        <v>B</v>
      </c>
      <c r="K37" s="73">
        <v>43</v>
      </c>
      <c r="L37" s="74" t="str">
        <f t="shared" si="3"/>
        <v>C</v>
      </c>
      <c r="M37" s="73">
        <v>95</v>
      </c>
      <c r="N37" s="74" t="str">
        <f t="shared" si="4"/>
        <v>A</v>
      </c>
      <c r="O37" s="73">
        <v>40</v>
      </c>
      <c r="P37" s="80" t="str">
        <f t="shared" si="5"/>
        <v>D</v>
      </c>
      <c r="Q37" s="76">
        <v>40</v>
      </c>
      <c r="R37" s="74" t="str">
        <f t="shared" si="6"/>
        <v>D</v>
      </c>
      <c r="S37" s="77">
        <f t="shared" si="7"/>
        <v>402</v>
      </c>
      <c r="T37" s="78">
        <f t="shared" si="8"/>
        <v>57.428571428571431</v>
      </c>
      <c r="U37" s="79">
        <f t="shared" si="9"/>
        <v>28</v>
      </c>
      <c r="V37" s="74" t="str">
        <f t="shared" si="10"/>
        <v>C</v>
      </c>
    </row>
    <row r="38" spans="1:22" ht="17.25" customHeight="1" thickTop="1" thickBot="1" x14ac:dyDescent="0.4">
      <c r="B38" s="33">
        <v>29</v>
      </c>
      <c r="C38" s="39" t="s">
        <v>60</v>
      </c>
      <c r="D38" s="72" t="s">
        <v>29</v>
      </c>
      <c r="E38" s="73">
        <v>56</v>
      </c>
      <c r="F38" s="74" t="str">
        <f t="shared" si="0"/>
        <v>C</v>
      </c>
      <c r="G38" s="73">
        <v>72</v>
      </c>
      <c r="H38" s="74" t="str">
        <f t="shared" si="1"/>
        <v>B</v>
      </c>
      <c r="I38" s="73">
        <v>68</v>
      </c>
      <c r="J38" s="74" t="str">
        <f t="shared" si="2"/>
        <v>B</v>
      </c>
      <c r="K38" s="73">
        <v>64</v>
      </c>
      <c r="L38" s="74" t="str">
        <f t="shared" si="3"/>
        <v>B</v>
      </c>
      <c r="M38" s="73">
        <v>82</v>
      </c>
      <c r="N38" s="74" t="str">
        <f t="shared" si="4"/>
        <v>A</v>
      </c>
      <c r="O38" s="73">
        <v>30</v>
      </c>
      <c r="P38" s="80" t="str">
        <f t="shared" si="5"/>
        <v>D</v>
      </c>
      <c r="Q38" s="76">
        <v>20</v>
      </c>
      <c r="R38" s="74" t="str">
        <f t="shared" si="6"/>
        <v>E</v>
      </c>
      <c r="S38" s="77">
        <f t="shared" si="7"/>
        <v>392</v>
      </c>
      <c r="T38" s="78">
        <f t="shared" si="8"/>
        <v>56</v>
      </c>
      <c r="U38" s="79">
        <f t="shared" si="9"/>
        <v>29</v>
      </c>
      <c r="V38" s="74" t="str">
        <f t="shared" si="10"/>
        <v>C</v>
      </c>
    </row>
    <row r="39" spans="1:22" ht="15.95" customHeight="1" thickTop="1" thickBot="1" x14ac:dyDescent="0.4">
      <c r="B39" s="34">
        <v>30</v>
      </c>
      <c r="C39" s="41" t="s">
        <v>58</v>
      </c>
      <c r="D39" s="7" t="s">
        <v>30</v>
      </c>
      <c r="E39" s="6">
        <v>40</v>
      </c>
      <c r="F39" s="65" t="str">
        <f t="shared" si="0"/>
        <v>D</v>
      </c>
      <c r="G39" s="6">
        <v>73</v>
      </c>
      <c r="H39" s="65" t="str">
        <f t="shared" si="1"/>
        <v>B</v>
      </c>
      <c r="I39" s="6">
        <v>54</v>
      </c>
      <c r="J39" s="65" t="str">
        <f t="shared" si="2"/>
        <v>C</v>
      </c>
      <c r="K39" s="6">
        <v>52</v>
      </c>
      <c r="L39" s="65" t="str">
        <f t="shared" si="3"/>
        <v>C</v>
      </c>
      <c r="M39" s="6">
        <v>80</v>
      </c>
      <c r="N39" s="65" t="str">
        <f t="shared" si="4"/>
        <v>B</v>
      </c>
      <c r="O39" s="6">
        <v>40</v>
      </c>
      <c r="P39" s="68" t="str">
        <f t="shared" si="5"/>
        <v>D</v>
      </c>
      <c r="Q39" s="66">
        <v>20</v>
      </c>
      <c r="R39" s="65" t="str">
        <f t="shared" si="6"/>
        <v>E</v>
      </c>
      <c r="S39" s="77">
        <f t="shared" si="7"/>
        <v>359</v>
      </c>
      <c r="T39" s="78">
        <f t="shared" si="8"/>
        <v>51.285714285714285</v>
      </c>
      <c r="U39" s="67">
        <f t="shared" si="9"/>
        <v>30</v>
      </c>
      <c r="V39" s="65" t="str">
        <f t="shared" si="10"/>
        <v>C</v>
      </c>
    </row>
    <row r="40" spans="1:22" ht="15.95" customHeight="1" thickTop="1" thickBot="1" x14ac:dyDescent="0.4">
      <c r="B40" s="33">
        <v>31</v>
      </c>
      <c r="C40" s="39" t="s">
        <v>59</v>
      </c>
      <c r="D40" s="84" t="s">
        <v>29</v>
      </c>
      <c r="E40" s="87">
        <v>0</v>
      </c>
      <c r="F40" s="88" t="str">
        <f t="shared" si="0"/>
        <v>E</v>
      </c>
      <c r="G40" s="87">
        <v>15</v>
      </c>
      <c r="H40" s="88" t="str">
        <f t="shared" si="1"/>
        <v>E</v>
      </c>
      <c r="I40" s="87">
        <v>24</v>
      </c>
      <c r="J40" s="88" t="str">
        <f t="shared" si="2"/>
        <v>D</v>
      </c>
      <c r="K40" s="87">
        <v>0</v>
      </c>
      <c r="L40" s="88" t="str">
        <f t="shared" si="3"/>
        <v>E</v>
      </c>
      <c r="M40" s="87">
        <v>24</v>
      </c>
      <c r="N40" s="88" t="str">
        <f t="shared" si="4"/>
        <v>D</v>
      </c>
      <c r="O40" s="87">
        <v>12</v>
      </c>
      <c r="P40" s="90" t="str">
        <f t="shared" si="5"/>
        <v>E</v>
      </c>
      <c r="Q40" s="91">
        <v>10</v>
      </c>
      <c r="R40" s="88" t="str">
        <f t="shared" si="6"/>
        <v>E</v>
      </c>
      <c r="S40" s="77">
        <f t="shared" si="7"/>
        <v>85</v>
      </c>
      <c r="T40" s="78">
        <f t="shared" si="8"/>
        <v>12.142857142857142</v>
      </c>
      <c r="U40" s="79">
        <f t="shared" si="9"/>
        <v>31</v>
      </c>
      <c r="V40" s="74" t="str">
        <f t="shared" si="10"/>
        <v>E</v>
      </c>
    </row>
    <row r="41" spans="1:22" ht="48" customHeight="1" thickTop="1" thickBot="1" x14ac:dyDescent="0.3">
      <c r="B41" s="5"/>
      <c r="C41" s="35"/>
      <c r="D41" s="115"/>
      <c r="E41" s="36" t="s">
        <v>18</v>
      </c>
      <c r="F41" s="52"/>
      <c r="G41" s="52" t="s">
        <v>67</v>
      </c>
      <c r="H41" s="52"/>
      <c r="I41" s="53" t="s">
        <v>68</v>
      </c>
      <c r="J41" s="52"/>
      <c r="K41" s="53" t="s">
        <v>69</v>
      </c>
      <c r="L41" s="52"/>
      <c r="M41" s="53" t="s">
        <v>70</v>
      </c>
      <c r="N41" s="54"/>
      <c r="O41" s="53" t="s">
        <v>14</v>
      </c>
      <c r="P41" s="55"/>
      <c r="Q41" s="53" t="s">
        <v>63</v>
      </c>
      <c r="R41" s="55"/>
      <c r="S41" s="69"/>
      <c r="T41" s="70">
        <f>AVERAGE(T10:T40)</f>
        <v>73.769585253456214</v>
      </c>
      <c r="U41" s="71"/>
      <c r="V41" s="44" t="str">
        <f t="shared" ref="V41" si="11">IF(T41&gt;=81,"A",IF(T41&gt;=61,"B",IF(T41&gt;=41,"C",IF(T41&gt;=21,"D",IF(T41&gt;=0,"E",)))))</f>
        <v>B</v>
      </c>
    </row>
    <row r="42" spans="1:22" ht="15.95" customHeight="1" thickTop="1" x14ac:dyDescent="0.2">
      <c r="B42" s="5"/>
      <c r="C42" s="35" t="s">
        <v>19</v>
      </c>
      <c r="D42" s="115"/>
      <c r="E42" s="55">
        <v>5</v>
      </c>
      <c r="F42" s="55"/>
      <c r="G42" s="55">
        <v>3</v>
      </c>
      <c r="H42" s="55"/>
      <c r="I42" s="55">
        <v>4</v>
      </c>
      <c r="J42" s="55"/>
      <c r="K42" s="55">
        <v>2</v>
      </c>
      <c r="L42" s="55"/>
      <c r="M42" s="55">
        <v>1</v>
      </c>
      <c r="N42" s="55"/>
      <c r="O42" s="55">
        <v>6</v>
      </c>
      <c r="P42" s="55"/>
      <c r="Q42" s="55">
        <v>7</v>
      </c>
      <c r="R42" s="55"/>
    </row>
    <row r="43" spans="1:22" ht="15.95" customHeight="1" x14ac:dyDescent="0.2">
      <c r="B43" s="5"/>
      <c r="C43" s="35" t="s">
        <v>20</v>
      </c>
      <c r="D43" s="115"/>
      <c r="E43" s="56">
        <f>AVERAGE(E10:E37)</f>
        <v>75.857142857142861</v>
      </c>
      <c r="F43" s="56" t="s">
        <v>25</v>
      </c>
      <c r="G43" s="56">
        <f t="shared" ref="G43:Q43" si="12">AVERAGE(G10:G37)</f>
        <v>84.214285714285708</v>
      </c>
      <c r="H43" s="56" t="s">
        <v>24</v>
      </c>
      <c r="I43" s="56">
        <f t="shared" si="12"/>
        <v>78.357142857142861</v>
      </c>
      <c r="J43" s="56" t="s">
        <v>25</v>
      </c>
      <c r="K43" s="56">
        <f t="shared" si="12"/>
        <v>89.714285714285708</v>
      </c>
      <c r="L43" s="56" t="s">
        <v>24</v>
      </c>
      <c r="M43" s="56">
        <f t="shared" si="12"/>
        <v>96.214285714285708</v>
      </c>
      <c r="N43" s="56" t="s">
        <v>24</v>
      </c>
      <c r="O43" s="56">
        <f t="shared" si="12"/>
        <v>70.892857142857139</v>
      </c>
      <c r="P43" s="56" t="s">
        <v>25</v>
      </c>
      <c r="Q43" s="56">
        <f t="shared" si="12"/>
        <v>46.607142857142854</v>
      </c>
      <c r="R43" s="55" t="s">
        <v>26</v>
      </c>
    </row>
    <row r="44" spans="1:22" ht="15.9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22" ht="15.95" customHeight="1" x14ac:dyDescent="0.2">
      <c r="B45" s="5"/>
      <c r="C45" s="37" t="s">
        <v>21</v>
      </c>
      <c r="D45" s="3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22" ht="15.95" customHeight="1" x14ac:dyDescent="0.2">
      <c r="B46" s="5"/>
      <c r="C46" s="35" t="s">
        <v>22</v>
      </c>
      <c r="D46" s="35" t="s">
        <v>23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22" ht="15.95" customHeight="1" x14ac:dyDescent="0.2">
      <c r="B47" s="5"/>
      <c r="C47" s="35" t="s">
        <v>24</v>
      </c>
      <c r="D47" s="55">
        <f>COUNTIF(V10:V40,"A")</f>
        <v>11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22" ht="15.95" customHeight="1" x14ac:dyDescent="0.2">
      <c r="B48" s="5"/>
      <c r="C48" s="35" t="s">
        <v>25</v>
      </c>
      <c r="D48" s="55">
        <f>COUNTIF(V10:V40,"B")</f>
        <v>16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B49" s="5"/>
      <c r="C49" s="35" t="s">
        <v>26</v>
      </c>
      <c r="D49" s="55">
        <f>COUNTIF(V10:V40,"C")</f>
        <v>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52" ht="12.75" customHeight="1" x14ac:dyDescent="0.2">
      <c r="A50" s="5"/>
      <c r="B50" s="5"/>
      <c r="C50" s="35" t="s">
        <v>27</v>
      </c>
      <c r="D50" s="55">
        <f>COUNTIF(V10:V37,"D")</f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35" t="s">
        <v>28</v>
      </c>
      <c r="D51" s="55">
        <f>COUNTIF(V10:V40,"E")</f>
        <v>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57" t="s">
        <v>71</v>
      </c>
      <c r="D52" s="58">
        <f>SUM(D47:D51)</f>
        <v>31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T63" s="3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2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T64" s="3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T65" s="31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T66" s="3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T67" s="31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</sheetData>
  <sheetProtection selectLockedCells="1"/>
  <sortState ref="C10:V40">
    <sortCondition descending="1" ref="S10:S40"/>
  </sortState>
  <mergeCells count="28">
    <mergeCell ref="D41:D43"/>
    <mergeCell ref="V6:V8"/>
    <mergeCell ref="I3:T3"/>
    <mergeCell ref="I1:S1"/>
    <mergeCell ref="U6:U8"/>
    <mergeCell ref="H6:H8"/>
    <mergeCell ref="I6:I8"/>
    <mergeCell ref="K6:K8"/>
    <mergeCell ref="M6:M8"/>
    <mergeCell ref="O6:O8"/>
    <mergeCell ref="N6:N8"/>
    <mergeCell ref="B1:D7"/>
    <mergeCell ref="E1:G1"/>
    <mergeCell ref="S6:S8"/>
    <mergeCell ref="T6:T8"/>
    <mergeCell ref="R6:R8"/>
    <mergeCell ref="Q6:Q8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H4:V4"/>
  </mergeCells>
  <dataValidations count="2">
    <dataValidation type="whole" errorStyle="warning" allowBlank="1" showErrorMessage="1" errorTitle="INVALID ENTRY!" error="Value between 0 and 50 only" sqref="E12:E40 G10 I10 K10 M10 E10 G12:G40 I12:I40 K12:K40 M12:M40 O12:O40 O10">
      <formula1>0</formula1>
      <formula2>50</formula2>
    </dataValidation>
    <dataValidation type="textLength" operator="lessThanOrEqual" showInputMessage="1" showErrorMessage="1" errorTitle="INVALID ENTRY" error="Fill &quot;M&quot; OR &quot;F&quot;" sqref="D10:D40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2021-06-01T13:30:36Z</cp:lastPrinted>
  <dcterms:created xsi:type="dcterms:W3CDTF">2019-08-08T06:31:47Z</dcterms:created>
  <dcterms:modified xsi:type="dcterms:W3CDTF">2021-06-01T13:31:22Z</dcterms:modified>
</cp:coreProperties>
</file>