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'S1'!$C$10:$C$46</definedName>
    <definedName name="ENGLISH_GRD" localSheetId="0">'S1'!#REF!</definedName>
    <definedName name="ENGLISH_SCORE" localSheetId="0">'S1'!$G$10:$G$46</definedName>
    <definedName name="GRD" localSheetId="0">'S1'!#REF!</definedName>
    <definedName name="INDEX_NO." localSheetId="0">'S1'!$B$10:$B$46</definedName>
    <definedName name="Jina_SHULE" localSheetId="0">'S1'!$I$1</definedName>
    <definedName name="KISWAHILI_SCORE" localSheetId="0">'S1'!$E$10:$E$46</definedName>
    <definedName name="KISWHILI_GRD" localSheetId="0">'S1'!#REF!</definedName>
    <definedName name="MATHS_GRD" localSheetId="0">'S1'!#REF!</definedName>
    <definedName name="MATHS_SCORE" localSheetId="0">'S1'!$K$10:$K$46</definedName>
    <definedName name="S_STUDIES_GRD" localSheetId="0">'S1'!#REF!</definedName>
    <definedName name="S_STUDIES_SCORE" localSheetId="0">'S1'!$I$10:$I$46</definedName>
    <definedName name="SCIENCE_GRD" localSheetId="0">'S1'!$M$10:$M$46</definedName>
    <definedName name="SCIENCE_SCORE" localSheetId="0">'S1'!$M$10:$M$46</definedName>
    <definedName name="SEX" localSheetId="0">'S1'!$D$10:$D$46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G49" i="1" l="1"/>
  <c r="I49" i="1"/>
  <c r="K49" i="1"/>
  <c r="M49" i="1"/>
  <c r="O49" i="1"/>
  <c r="Q49" i="1"/>
  <c r="E49" i="1"/>
  <c r="R31" i="1" l="1"/>
  <c r="R18" i="1"/>
  <c r="R39" i="1"/>
  <c r="R28" i="1"/>
  <c r="R42" i="1"/>
  <c r="R19" i="1"/>
  <c r="R20" i="1"/>
  <c r="R21" i="1"/>
  <c r="R33" i="1"/>
  <c r="R34" i="1"/>
  <c r="R45" i="1"/>
  <c r="R15" i="1"/>
  <c r="R16" i="1"/>
  <c r="R38" i="1"/>
  <c r="R13" i="1"/>
  <c r="R11" i="1"/>
  <c r="R22" i="1"/>
  <c r="R24" i="1"/>
  <c r="R14" i="1"/>
  <c r="R35" i="1"/>
  <c r="R26" i="1"/>
  <c r="R37" i="1"/>
  <c r="R30" i="1"/>
  <c r="R10" i="1"/>
  <c r="R25" i="1"/>
  <c r="R40" i="1"/>
  <c r="R29" i="1"/>
  <c r="R41" i="1"/>
  <c r="R23" i="1"/>
  <c r="R43" i="1"/>
  <c r="R12" i="1"/>
  <c r="R36" i="1"/>
  <c r="R27" i="1"/>
  <c r="R32" i="1"/>
  <c r="R44" i="1"/>
  <c r="R46" i="1"/>
  <c r="R17" i="1"/>
  <c r="P31" i="1" l="1"/>
  <c r="P18" i="1"/>
  <c r="P39" i="1"/>
  <c r="P28" i="1"/>
  <c r="P42" i="1"/>
  <c r="P19" i="1"/>
  <c r="P20" i="1"/>
  <c r="P21" i="1"/>
  <c r="P33" i="1"/>
  <c r="P34" i="1"/>
  <c r="P45" i="1"/>
  <c r="P15" i="1"/>
  <c r="P16" i="1"/>
  <c r="P38" i="1"/>
  <c r="P13" i="1"/>
  <c r="P11" i="1"/>
  <c r="P22" i="1"/>
  <c r="P24" i="1"/>
  <c r="P14" i="1"/>
  <c r="P35" i="1"/>
  <c r="P26" i="1"/>
  <c r="P37" i="1"/>
  <c r="P30" i="1"/>
  <c r="P10" i="1"/>
  <c r="P25" i="1"/>
  <c r="P40" i="1"/>
  <c r="P29" i="1"/>
  <c r="P41" i="1"/>
  <c r="P23" i="1"/>
  <c r="P43" i="1"/>
  <c r="P12" i="1"/>
  <c r="P36" i="1"/>
  <c r="P27" i="1"/>
  <c r="P32" i="1"/>
  <c r="P44" i="1"/>
  <c r="P46" i="1"/>
  <c r="N31" i="1"/>
  <c r="N18" i="1"/>
  <c r="N39" i="1"/>
  <c r="N28" i="1"/>
  <c r="N42" i="1"/>
  <c r="N19" i="1"/>
  <c r="N20" i="1"/>
  <c r="N21" i="1"/>
  <c r="N33" i="1"/>
  <c r="N34" i="1"/>
  <c r="N45" i="1"/>
  <c r="N15" i="1"/>
  <c r="N16" i="1"/>
  <c r="N38" i="1"/>
  <c r="N13" i="1"/>
  <c r="N11" i="1"/>
  <c r="N22" i="1"/>
  <c r="N24" i="1"/>
  <c r="N14" i="1"/>
  <c r="N35" i="1"/>
  <c r="N26" i="1"/>
  <c r="N37" i="1"/>
  <c r="N30" i="1"/>
  <c r="N10" i="1"/>
  <c r="N25" i="1"/>
  <c r="N40" i="1"/>
  <c r="N29" i="1"/>
  <c r="N41" i="1"/>
  <c r="N23" i="1"/>
  <c r="N43" i="1"/>
  <c r="N12" i="1"/>
  <c r="N36" i="1"/>
  <c r="N27" i="1"/>
  <c r="N32" i="1"/>
  <c r="N44" i="1"/>
  <c r="N46" i="1"/>
  <c r="L31" i="1"/>
  <c r="L18" i="1"/>
  <c r="L39" i="1"/>
  <c r="L28" i="1"/>
  <c r="L42" i="1"/>
  <c r="L19" i="1"/>
  <c r="L20" i="1"/>
  <c r="L21" i="1"/>
  <c r="L33" i="1"/>
  <c r="L34" i="1"/>
  <c r="L45" i="1"/>
  <c r="L15" i="1"/>
  <c r="L16" i="1"/>
  <c r="L38" i="1"/>
  <c r="L13" i="1"/>
  <c r="L11" i="1"/>
  <c r="L22" i="1"/>
  <c r="L24" i="1"/>
  <c r="L14" i="1"/>
  <c r="L35" i="1"/>
  <c r="L26" i="1"/>
  <c r="L37" i="1"/>
  <c r="L30" i="1"/>
  <c r="L10" i="1"/>
  <c r="L25" i="1"/>
  <c r="L40" i="1"/>
  <c r="L29" i="1"/>
  <c r="L41" i="1"/>
  <c r="L23" i="1"/>
  <c r="L43" i="1"/>
  <c r="L12" i="1"/>
  <c r="L36" i="1"/>
  <c r="L27" i="1"/>
  <c r="L32" i="1"/>
  <c r="L44" i="1"/>
  <c r="L46" i="1"/>
  <c r="J31" i="1"/>
  <c r="J18" i="1"/>
  <c r="J39" i="1"/>
  <c r="J28" i="1"/>
  <c r="J42" i="1"/>
  <c r="J19" i="1"/>
  <c r="J20" i="1"/>
  <c r="J21" i="1"/>
  <c r="J33" i="1"/>
  <c r="J34" i="1"/>
  <c r="J45" i="1"/>
  <c r="J15" i="1"/>
  <c r="J16" i="1"/>
  <c r="J38" i="1"/>
  <c r="J13" i="1"/>
  <c r="J11" i="1"/>
  <c r="J22" i="1"/>
  <c r="J24" i="1"/>
  <c r="J14" i="1"/>
  <c r="J35" i="1"/>
  <c r="J26" i="1"/>
  <c r="J37" i="1"/>
  <c r="J30" i="1"/>
  <c r="J10" i="1"/>
  <c r="J25" i="1"/>
  <c r="J40" i="1"/>
  <c r="J29" i="1"/>
  <c r="J41" i="1"/>
  <c r="J23" i="1"/>
  <c r="J43" i="1"/>
  <c r="J12" i="1"/>
  <c r="J36" i="1"/>
  <c r="J27" i="1"/>
  <c r="J32" i="1"/>
  <c r="J44" i="1"/>
  <c r="J46" i="1"/>
  <c r="H31" i="1"/>
  <c r="H18" i="1"/>
  <c r="H39" i="1"/>
  <c r="H28" i="1"/>
  <c r="H42" i="1"/>
  <c r="H19" i="1"/>
  <c r="H20" i="1"/>
  <c r="H21" i="1"/>
  <c r="H33" i="1"/>
  <c r="H34" i="1"/>
  <c r="H45" i="1"/>
  <c r="H15" i="1"/>
  <c r="H16" i="1"/>
  <c r="H38" i="1"/>
  <c r="H13" i="1"/>
  <c r="H11" i="1"/>
  <c r="H22" i="1"/>
  <c r="H24" i="1"/>
  <c r="H14" i="1"/>
  <c r="H35" i="1"/>
  <c r="H26" i="1"/>
  <c r="H37" i="1"/>
  <c r="H30" i="1"/>
  <c r="H10" i="1"/>
  <c r="H25" i="1"/>
  <c r="H40" i="1"/>
  <c r="H29" i="1"/>
  <c r="H41" i="1"/>
  <c r="H23" i="1"/>
  <c r="H43" i="1"/>
  <c r="H12" i="1"/>
  <c r="H36" i="1"/>
  <c r="H27" i="1"/>
  <c r="H32" i="1"/>
  <c r="H44" i="1"/>
  <c r="H46" i="1"/>
  <c r="P17" i="1"/>
  <c r="N17" i="1"/>
  <c r="L17" i="1"/>
  <c r="J17" i="1"/>
  <c r="H17" i="1"/>
  <c r="F31" i="1"/>
  <c r="F18" i="1"/>
  <c r="F39" i="1"/>
  <c r="F28" i="1"/>
  <c r="F42" i="1"/>
  <c r="F19" i="1"/>
  <c r="F20" i="1"/>
  <c r="F21" i="1"/>
  <c r="F33" i="1"/>
  <c r="F34" i="1"/>
  <c r="F45" i="1"/>
  <c r="F15" i="1"/>
  <c r="F16" i="1"/>
  <c r="F38" i="1"/>
  <c r="S38" i="1" s="1"/>
  <c r="F13" i="1"/>
  <c r="F11" i="1"/>
  <c r="F22" i="1"/>
  <c r="F24" i="1"/>
  <c r="S24" i="1" s="1"/>
  <c r="F14" i="1"/>
  <c r="F35" i="1"/>
  <c r="F26" i="1"/>
  <c r="F37" i="1"/>
  <c r="S37" i="1" s="1"/>
  <c r="F30" i="1"/>
  <c r="F10" i="1"/>
  <c r="F25" i="1"/>
  <c r="F40" i="1"/>
  <c r="F29" i="1"/>
  <c r="F41" i="1"/>
  <c r="S41" i="1" s="1"/>
  <c r="F23" i="1"/>
  <c r="F43" i="1"/>
  <c r="F12" i="1"/>
  <c r="F36" i="1"/>
  <c r="S36" i="1" s="1"/>
  <c r="F27" i="1"/>
  <c r="F32" i="1"/>
  <c r="F44" i="1"/>
  <c r="F46" i="1"/>
  <c r="F17" i="1"/>
  <c r="S32" i="1" l="1"/>
  <c r="S18" i="1"/>
  <c r="S10" i="1"/>
  <c r="S11" i="1"/>
  <c r="S34" i="1"/>
  <c r="S43" i="1"/>
  <c r="S40" i="1"/>
  <c r="S35" i="1"/>
  <c r="S46" i="1"/>
  <c r="S15" i="1"/>
  <c r="S19" i="1"/>
  <c r="S30" i="1"/>
  <c r="S33" i="1"/>
  <c r="S12" i="1"/>
  <c r="S20" i="1"/>
  <c r="S22" i="1"/>
  <c r="S16" i="1"/>
  <c r="S45" i="1"/>
  <c r="S13" i="1"/>
  <c r="S17" i="1"/>
  <c r="S27" i="1"/>
  <c r="S14" i="1"/>
  <c r="S28" i="1"/>
  <c r="S31" i="1"/>
  <c r="S25" i="1"/>
  <c r="S39" i="1"/>
  <c r="S42" i="1"/>
  <c r="S21" i="1"/>
  <c r="S26" i="1"/>
  <c r="S44" i="1"/>
  <c r="S29" i="1"/>
  <c r="S23" i="1"/>
  <c r="T46" i="1"/>
  <c r="V46" i="1" s="1"/>
  <c r="T32" i="1"/>
  <c r="V32" i="1" s="1"/>
  <c r="T36" i="1"/>
  <c r="V36" i="1" s="1"/>
  <c r="T43" i="1"/>
  <c r="V43" i="1" s="1"/>
  <c r="T41" i="1"/>
  <c r="V41" i="1" s="1"/>
  <c r="T40" i="1"/>
  <c r="V40" i="1" s="1"/>
  <c r="T10" i="1"/>
  <c r="V10" i="1" s="1"/>
  <c r="T37" i="1"/>
  <c r="V37" i="1" s="1"/>
  <c r="T35" i="1"/>
  <c r="V35" i="1" s="1"/>
  <c r="T24" i="1"/>
  <c r="V24" i="1" s="1"/>
  <c r="T11" i="1"/>
  <c r="V11" i="1" s="1"/>
  <c r="T38" i="1"/>
  <c r="V38" i="1" s="1"/>
  <c r="T15" i="1"/>
  <c r="V15" i="1" s="1"/>
  <c r="T34" i="1"/>
  <c r="V34" i="1" s="1"/>
  <c r="T21" i="1"/>
  <c r="V21" i="1" s="1"/>
  <c r="T19" i="1"/>
  <c r="V19" i="1" s="1"/>
  <c r="T28" i="1"/>
  <c r="V28" i="1" s="1"/>
  <c r="T18" i="1"/>
  <c r="V18" i="1" s="1"/>
  <c r="T17" i="1"/>
  <c r="T44" i="1"/>
  <c r="V44" i="1" s="1"/>
  <c r="T12" i="1"/>
  <c r="V12" i="1" s="1"/>
  <c r="T29" i="1"/>
  <c r="V29" i="1" s="1"/>
  <c r="T30" i="1"/>
  <c r="V30" i="1" s="1"/>
  <c r="T14" i="1"/>
  <c r="V14" i="1" s="1"/>
  <c r="T13" i="1"/>
  <c r="V13" i="1" s="1"/>
  <c r="T45" i="1"/>
  <c r="V45" i="1" s="1"/>
  <c r="T20" i="1"/>
  <c r="V20" i="1" s="1"/>
  <c r="T39" i="1"/>
  <c r="V39" i="1" s="1"/>
  <c r="T27" i="1"/>
  <c r="V27" i="1" s="1"/>
  <c r="T23" i="1"/>
  <c r="V23" i="1" s="1"/>
  <c r="T25" i="1"/>
  <c r="V25" i="1" s="1"/>
  <c r="T26" i="1"/>
  <c r="V26" i="1" s="1"/>
  <c r="T22" i="1"/>
  <c r="V22" i="1" s="1"/>
  <c r="T16" i="1"/>
  <c r="V16" i="1" s="1"/>
  <c r="T33" i="1"/>
  <c r="V33" i="1" s="1"/>
  <c r="T42" i="1"/>
  <c r="V42" i="1" s="1"/>
  <c r="T31" i="1"/>
  <c r="V31" i="1" s="1"/>
  <c r="U31" i="1" l="1"/>
  <c r="U39" i="1"/>
  <c r="U42" i="1"/>
  <c r="U20" i="1"/>
  <c r="U33" i="1"/>
  <c r="U45" i="1"/>
  <c r="U16" i="1"/>
  <c r="U13" i="1"/>
  <c r="U22" i="1"/>
  <c r="U14" i="1"/>
  <c r="U26" i="1"/>
  <c r="U30" i="1"/>
  <c r="U25" i="1"/>
  <c r="U29" i="1"/>
  <c r="U23" i="1"/>
  <c r="U12" i="1"/>
  <c r="U27" i="1"/>
  <c r="U44" i="1"/>
  <c r="U18" i="1"/>
  <c r="U28" i="1"/>
  <c r="U19" i="1"/>
  <c r="U21" i="1"/>
  <c r="U34" i="1"/>
  <c r="U15" i="1"/>
  <c r="U38" i="1"/>
  <c r="U11" i="1"/>
  <c r="U24" i="1"/>
  <c r="U35" i="1"/>
  <c r="U37" i="1"/>
  <c r="U10" i="1"/>
  <c r="U40" i="1"/>
  <c r="U41" i="1"/>
  <c r="U43" i="1"/>
  <c r="U36" i="1"/>
  <c r="U32" i="1"/>
  <c r="U46" i="1"/>
  <c r="V17" i="1"/>
  <c r="T47" i="1"/>
  <c r="V47" i="1" s="1"/>
  <c r="U17" i="1"/>
  <c r="D55" i="1" l="1"/>
  <c r="D56" i="1"/>
  <c r="D53" i="1"/>
  <c r="D57" i="1"/>
  <c r="D54" i="1"/>
  <c r="D58" i="1" l="1"/>
</calcChain>
</file>

<file path=xl/sharedStrings.xml><?xml version="1.0" encoding="utf-8"?>
<sst xmlns="http://schemas.openxmlformats.org/spreadsheetml/2006/main" count="129" uniqueCount="81">
  <si>
    <t>SCHOOL'S NAME:</t>
  </si>
  <si>
    <t>REGION:</t>
  </si>
  <si>
    <t>DISTRICT:</t>
  </si>
  <si>
    <t>MATHS</t>
  </si>
  <si>
    <t>SCIENCE</t>
  </si>
  <si>
    <t>INDEX NO.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</si>
  <si>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</si>
  <si>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</si>
  <si>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</si>
  <si>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</si>
  <si>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</si>
  <si>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</si>
  <si>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</si>
  <si>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</si>
  <si>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</si>
  <si>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</si>
  <si>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</si>
  <si>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</si>
  <si>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</si>
  <si>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</si>
  <si>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ENG</t>
  </si>
  <si>
    <t>KISW</t>
  </si>
  <si>
    <r>
      <rPr>
        <b/>
        <sz val="24"/>
        <color rgb="FFFF0000"/>
        <rFont val="Sitka Heading"/>
      </rPr>
      <t xml:space="preserve">THE BETHANY     </t>
    </r>
    <r>
      <rPr>
        <b/>
        <sz val="9"/>
        <color rgb="FFFF0000"/>
        <rFont val="Sitka Heading"/>
      </rPr>
      <t xml:space="preserve">                                                      </t>
    </r>
    <r>
      <rPr>
        <b/>
        <i/>
        <sz val="8"/>
        <color rgb="FFFF0000"/>
        <rFont val="Sitka Heading"/>
      </rPr>
      <t xml:space="preserve">"WE STRIVE FOR KNOWLEDGE BUT DELIGHT IN WISDOM"    </t>
    </r>
    <r>
      <rPr>
        <b/>
        <sz val="8"/>
        <color rgb="FFFF0000"/>
        <rFont val="Sitka Heading"/>
      </rPr>
      <t xml:space="preserve"> </t>
    </r>
    <r>
      <rPr>
        <b/>
        <sz val="9"/>
        <color rgb="FFFF0000"/>
        <rFont val="Sitka Heading"/>
      </rPr>
      <t xml:space="preserve">                                                       KEYSTAGE TWO (TEMPLATE)</t>
    </r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</si>
  <si>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</si>
  <si>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</si>
  <si>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</si>
  <si>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</si>
  <si>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</si>
  <si>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</si>
  <si>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</si>
  <si>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</si>
  <si>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</si>
  <si>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</si>
  <si>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</si>
  <si>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</si>
  <si>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</si>
  <si>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NICHOLAS NDISHA HAMIS</t>
  </si>
  <si>
    <t>MERCY CORNELY GOMBANERA</t>
  </si>
  <si>
    <t>JULIANA YOHANA MAYALA</t>
  </si>
  <si>
    <t>SPACEOZA MUSSA JOSEPH</t>
  </si>
  <si>
    <t>DOTTO BWIRE FRANSIS</t>
  </si>
  <si>
    <t>SARAH EMMANUEL KIFWEWE</t>
  </si>
  <si>
    <t>JEREMIAH  MABULA MASHAKA</t>
  </si>
  <si>
    <t>LUCKVELLA PAUL JUMA</t>
  </si>
  <si>
    <t>SARAFINA MUSSA NYANDA</t>
  </si>
  <si>
    <t>ESTHER ZACHARIA ANDREW</t>
  </si>
  <si>
    <t>ADAM ATHUMAN  BITURO</t>
  </si>
  <si>
    <t>AMAN KHIJA KITANILE</t>
  </si>
  <si>
    <t>MARIAM  BWIRE FRANSIS</t>
  </si>
  <si>
    <t>PASCHAL CHACHA CHACHA</t>
  </si>
  <si>
    <t>ANGEL MAIGE MATIKU</t>
  </si>
  <si>
    <t>BERTHA  SAMSON BALEMBE</t>
  </si>
  <si>
    <t>REHEMA ONESMO PAUL</t>
  </si>
  <si>
    <t>SUZANA JOSEPH BUSWELU</t>
  </si>
  <si>
    <t>MWAJUMA RENATUS STEPHANO</t>
  </si>
  <si>
    <t>MPELWA SAMWEL SAMWEL</t>
  </si>
  <si>
    <t>KULWA BWIRE FRANSIS</t>
  </si>
  <si>
    <t>RAHEL ELISHA BUGANDA</t>
  </si>
  <si>
    <t>NEEMA ONESMO PAUL</t>
  </si>
  <si>
    <t>JOYCE SAMSON MORIS</t>
  </si>
  <si>
    <t>CHACHA  NYEGANDA   CHACHA</t>
  </si>
  <si>
    <t>ELIUD SIMON MATHIAS</t>
  </si>
  <si>
    <t>JOHN NICHOLAS DONGO</t>
  </si>
  <si>
    <t>ANNASTAZIA EMMANUEL MAKIJI</t>
  </si>
  <si>
    <t>SAMWEL JOSEPH MABULA</t>
  </si>
  <si>
    <t>PRISCA JUMA JOSEPH</t>
  </si>
  <si>
    <t>FRANK LUCAS JOSEPH</t>
  </si>
  <si>
    <t>MONICA MASHINDANO JACKSON</t>
  </si>
  <si>
    <t>REBECA MANOGA SAMSON</t>
  </si>
  <si>
    <t>HAPPNESS TIGIA SANDU</t>
  </si>
  <si>
    <t>EVANCE DANIEL NYAMBARYA</t>
  </si>
  <si>
    <t>SUZY BASONDOLI  JOHN</t>
  </si>
  <si>
    <t>YAKOBO  HENGA MICHAEL</t>
  </si>
  <si>
    <t>M</t>
  </si>
  <si>
    <t>F</t>
  </si>
  <si>
    <t>R E</t>
  </si>
  <si>
    <t xml:space="preserve">ENGLISH </t>
  </si>
  <si>
    <t>S/ STUDIES</t>
  </si>
  <si>
    <t>R.E</t>
  </si>
  <si>
    <t>TOTAL NUMBER OF PUPILS</t>
  </si>
  <si>
    <t>STANDARD THREE EXAMINATIONAL RESULTS 04/06/2021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</si>
</sst>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sz val="13"/>
      <color theme="1"/>
      <name val="Segoe UI Semibold"/>
      <family val="2"/>
    </font>
    <font>
      <sz val="13"/>
      <color theme="1"/>
      <name val="Calisto MT"/>
      <family val="1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i/>
      <sz val="8"/>
      <color rgb="FFFF0000"/>
      <name val="Sitka Heading"/>
    </font>
    <font>
      <b/>
      <sz val="8"/>
      <color rgb="FFFF0000"/>
      <name val="Sitka Heading"/>
    </font>
    <font>
      <b/>
      <sz val="11"/>
      <color theme="1"/>
      <name val="Sitka Heading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sz val="14"/>
      <color theme="1"/>
      <name val="Calibri"/>
      <family val="2"/>
      <scheme val="minor"/>
    </font>
    <font>
      <sz val="14"/>
      <color theme="1"/>
      <name val="Bahnschrift Condensed"/>
      <family val="2"/>
    </font>
    <font>
      <sz val="14"/>
      <name val="Bahnschrift Condensed"/>
      <family val="2"/>
    </font>
    <font>
      <sz val="14"/>
      <color rgb="FFFF0000"/>
      <name val="Bahnschrift Condensed"/>
      <family val="2"/>
    </font>
    <font>
      <b/>
      <sz val="9"/>
      <color theme="1"/>
      <name val="Calisto MT"/>
      <family val="1"/>
    </font>
    <font>
      <b/>
      <sz val="11"/>
      <color theme="1"/>
      <name val="Calisto MT"/>
      <family val="1"/>
    </font>
    <font>
      <sz val="12"/>
      <color theme="1"/>
      <name val="Calibri"/>
      <family val="2"/>
      <scheme val="minor"/>
    </font>
    <font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3"/>
      <color rgb="FFFF0000"/>
      <name val="Calisto MT"/>
      <family val="1"/>
    </font>
    <font>
      <b/>
      <sz val="13"/>
      <color rgb="FFFF0000"/>
      <name val="Segoe UI Semibold"/>
      <family val="2"/>
    </font>
    <font>
      <sz val="12"/>
      <color theme="1"/>
      <name val="Calisto MT"/>
      <family val="1"/>
    </font>
    <font>
      <sz val="12"/>
      <color rgb="FFFF0000"/>
      <name val="Calisto MT"/>
      <family val="1"/>
    </font>
    <font>
      <sz val="13"/>
      <name val="Calibri"/>
      <family val="2"/>
      <scheme val="minor"/>
    </font>
    <font>
      <sz val="13"/>
      <name val="Segoe UI Semibold"/>
      <family val="2"/>
    </font>
    <font>
      <sz val="12"/>
      <name val="Calisto MT"/>
      <family val="1"/>
    </font>
    <font>
      <sz val="13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7" fillId="0" borderId="6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2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3" fillId="4" borderId="14" xfId="0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6" fillId="0" borderId="24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 wrapText="1"/>
    </xf>
    <xf numFmtId="0" fontId="16" fillId="0" borderId="24" xfId="0" applyFont="1" applyFill="1" applyBorder="1" applyAlignment="1" applyProtection="1">
      <alignment vertical="center"/>
    </xf>
    <xf numFmtId="0" fontId="20" fillId="0" borderId="37" xfId="0" applyFont="1" applyFill="1" applyBorder="1" applyAlignment="1" applyProtection="1">
      <alignment vertical="center"/>
    </xf>
    <xf numFmtId="0" fontId="21" fillId="6" borderId="0" xfId="0" applyFont="1" applyFill="1" applyProtection="1"/>
    <xf numFmtId="0" fontId="2" fillId="0" borderId="22" xfId="0" applyFont="1" applyFill="1" applyBorder="1" applyProtection="1"/>
    <xf numFmtId="0" fontId="22" fillId="6" borderId="24" xfId="0" applyFont="1" applyFill="1" applyBorder="1" applyAlignment="1" applyProtection="1">
      <alignment vertical="center" wrapText="1"/>
    </xf>
    <xf numFmtId="0" fontId="22" fillId="6" borderId="25" xfId="0" applyFont="1" applyFill="1" applyBorder="1" applyAlignment="1" applyProtection="1">
      <alignment vertical="center" wrapText="1"/>
    </xf>
    <xf numFmtId="0" fontId="21" fillId="6" borderId="38" xfId="0" applyFont="1" applyFill="1" applyBorder="1" applyProtection="1"/>
    <xf numFmtId="0" fontId="21" fillId="6" borderId="12" xfId="0" applyFont="1" applyFill="1" applyBorder="1" applyProtection="1"/>
    <xf numFmtId="0" fontId="2" fillId="0" borderId="0" xfId="0" applyFont="1" applyFill="1" applyBorder="1" applyProtection="1"/>
    <xf numFmtId="0" fontId="21" fillId="6" borderId="0" xfId="0" applyFont="1" applyFill="1" applyBorder="1" applyProtection="1"/>
    <xf numFmtId="0" fontId="2" fillId="6" borderId="22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8" fillId="0" borderId="2" xfId="0" applyFont="1" applyFill="1" applyBorder="1" applyAlignment="1" applyProtection="1">
      <alignment horizontal="center" textRotation="90"/>
    </xf>
    <xf numFmtId="0" fontId="34" fillId="0" borderId="2" xfId="0" applyFont="1" applyBorder="1"/>
    <xf numFmtId="0" fontId="35" fillId="0" borderId="2" xfId="0" applyFont="1" applyBorder="1"/>
    <xf numFmtId="0" fontId="33" fillId="0" borderId="2" xfId="0" applyFont="1" applyBorder="1"/>
    <xf numFmtId="0" fontId="32" fillId="0" borderId="2" xfId="0" applyFont="1" applyBorder="1"/>
    <xf numFmtId="0" fontId="22" fillId="6" borderId="30" xfId="0" applyFont="1" applyFill="1" applyBorder="1" applyAlignment="1" applyProtection="1">
      <alignment vertical="center" wrapText="1"/>
    </xf>
    <xf numFmtId="0" fontId="22" fillId="6" borderId="3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 textRotation="90"/>
    </xf>
    <xf numFmtId="0" fontId="30" fillId="0" borderId="2" xfId="0" applyFont="1" applyFill="1" applyBorder="1" applyAlignment="1" applyProtection="1">
      <alignment horizontal="center" textRotation="90"/>
    </xf>
    <xf numFmtId="164" fontId="36" fillId="0" borderId="2" xfId="0" applyNumberFormat="1" applyFont="1" applyFill="1" applyBorder="1" applyAlignment="1" applyProtection="1">
      <alignment horizontal="center"/>
    </xf>
    <xf numFmtId="0" fontId="36" fillId="0" borderId="2" xfId="0" applyFont="1" applyFill="1" applyBorder="1" applyProtection="1"/>
    <xf numFmtId="0" fontId="2" fillId="0" borderId="2" xfId="0" applyFont="1" applyFill="1" applyBorder="1" applyAlignment="1" applyProtection="1">
      <alignment horizontal="center" textRotation="90"/>
    </xf>
    <xf numFmtId="0" fontId="2" fillId="0" borderId="26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1" fontId="37" fillId="0" borderId="40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36" fillId="0" borderId="2" xfId="0" applyFont="1" applyFill="1" applyBorder="1" applyAlignment="1" applyProtection="1">
      <alignment horizontal="center"/>
    </xf>
    <xf numFmtId="0" fontId="38" fillId="0" borderId="13" xfId="0" applyFont="1" applyBorder="1"/>
    <xf numFmtId="0" fontId="39" fillId="0" borderId="6" xfId="0" applyFont="1" applyBorder="1" applyAlignment="1" applyProtection="1">
      <alignment horizontal="center"/>
      <protection locked="0"/>
    </xf>
    <xf numFmtId="0" fontId="39" fillId="0" borderId="2" xfId="0" applyFont="1" applyBorder="1" applyAlignment="1" applyProtection="1">
      <alignment horizontal="center"/>
      <protection locked="0"/>
    </xf>
    <xf numFmtId="0" fontId="40" fillId="0" borderId="26" xfId="0" applyFont="1" applyFill="1" applyBorder="1" applyAlignment="1" applyProtection="1">
      <alignment horizontal="center"/>
    </xf>
    <xf numFmtId="0" fontId="40" fillId="0" borderId="25" xfId="0" applyFont="1" applyFill="1" applyBorder="1" applyAlignment="1" applyProtection="1">
      <alignment horizontal="center"/>
    </xf>
    <xf numFmtId="0" fontId="41" fillId="0" borderId="2" xfId="0" applyFont="1" applyFill="1" applyBorder="1" applyAlignment="1" applyProtection="1">
      <alignment horizontal="center"/>
    </xf>
    <xf numFmtId="0" fontId="42" fillId="0" borderId="2" xfId="0" applyFont="1" applyBorder="1" applyAlignment="1" applyProtection="1">
      <alignment horizontal="center"/>
      <protection locked="0"/>
    </xf>
    <xf numFmtId="0" fontId="43" fillId="0" borderId="2" xfId="0" applyFont="1" applyFill="1" applyBorder="1" applyAlignment="1" applyProtection="1">
      <alignment horizontal="center"/>
    </xf>
    <xf numFmtId="0" fontId="44" fillId="0" borderId="2" xfId="0" applyFont="1" applyFill="1" applyBorder="1" applyAlignment="1" applyProtection="1">
      <alignment horizontal="center"/>
    </xf>
    <xf numFmtId="0" fontId="43" fillId="0" borderId="13" xfId="0" applyFont="1" applyFill="1" applyBorder="1" applyAlignment="1" applyProtection="1">
      <alignment horizontal="center"/>
    </xf>
    <xf numFmtId="0" fontId="43" fillId="0" borderId="2" xfId="0" applyFont="1" applyFill="1" applyBorder="1" applyAlignment="1" applyProtection="1">
      <alignment horizontal="center" textRotation="90"/>
    </xf>
    <xf numFmtId="164" fontId="24" fillId="0" borderId="2" xfId="0" applyNumberFormat="1" applyFont="1" applyFill="1" applyBorder="1" applyAlignment="1" applyProtection="1">
      <alignment horizontal="center"/>
    </xf>
    <xf numFmtId="0" fontId="45" fillId="0" borderId="7" xfId="0" applyFont="1" applyBorder="1" applyAlignment="1">
      <alignment horizontal="center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2" xfId="0" applyFont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</xf>
    <xf numFmtId="0" fontId="21" fillId="0" borderId="25" xfId="0" applyFont="1" applyFill="1" applyBorder="1" applyAlignment="1" applyProtection="1">
      <alignment horizontal="center"/>
    </xf>
    <xf numFmtId="0" fontId="47" fillId="0" borderId="2" xfId="0" applyFont="1" applyFill="1" applyBorder="1" applyAlignment="1" applyProtection="1">
      <alignment horizontal="center"/>
    </xf>
    <xf numFmtId="0" fontId="48" fillId="0" borderId="2" xfId="0" applyFont="1" applyFill="1" applyBorder="1" applyAlignment="1" applyProtection="1">
      <alignment horizontal="center"/>
    </xf>
    <xf numFmtId="0" fontId="46" fillId="5" borderId="2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textRotation="90"/>
    </xf>
    <xf numFmtId="0" fontId="23" fillId="0" borderId="2" xfId="0" applyFont="1" applyFill="1" applyBorder="1" applyAlignment="1" applyProtection="1">
      <alignment horizontal="center" textRotation="90"/>
    </xf>
    <xf numFmtId="0" fontId="23" fillId="0" borderId="32" xfId="0" applyFont="1" applyFill="1" applyBorder="1" applyAlignment="1" applyProtection="1">
      <alignment horizontal="center" textRotation="90"/>
    </xf>
    <xf numFmtId="0" fontId="15" fillId="0" borderId="2" xfId="0" applyFont="1" applyBorder="1" applyAlignment="1" applyProtection="1">
      <alignment horizontal="center" vertical="center" textRotation="90"/>
    </xf>
    <xf numFmtId="0" fontId="15" fillId="0" borderId="4" xfId="0" applyFont="1" applyBorder="1" applyAlignment="1" applyProtection="1">
      <alignment horizontal="center" vertical="center" textRotation="90"/>
    </xf>
    <xf numFmtId="0" fontId="15" fillId="0" borderId="13" xfId="0" applyFont="1" applyBorder="1" applyAlignment="1" applyProtection="1">
      <alignment horizontal="center" vertical="center" textRotation="90"/>
    </xf>
    <xf numFmtId="0" fontId="15" fillId="0" borderId="12" xfId="0" applyFont="1" applyBorder="1" applyAlignment="1" applyProtection="1">
      <alignment horizontal="center" vertical="center" textRotation="90"/>
    </xf>
    <xf numFmtId="0" fontId="15" fillId="0" borderId="21" xfId="0" applyFont="1" applyBorder="1" applyAlignment="1" applyProtection="1">
      <alignment horizontal="center" vertical="center" textRotation="90"/>
    </xf>
    <xf numFmtId="0" fontId="16" fillId="0" borderId="0" xfId="0" applyFont="1" applyFill="1" applyBorder="1" applyAlignment="1" applyProtection="1">
      <alignment horizontal="center" vertical="center"/>
    </xf>
    <xf numFmtId="0" fontId="23" fillId="0" borderId="39" xfId="0" applyFont="1" applyFill="1" applyBorder="1" applyAlignment="1" applyProtection="1">
      <alignment horizontal="center" textRotation="90"/>
    </xf>
    <xf numFmtId="0" fontId="23" fillId="0" borderId="22" xfId="0" applyFont="1" applyFill="1" applyBorder="1" applyAlignment="1" applyProtection="1">
      <alignment horizontal="center" textRotation="90"/>
    </xf>
    <xf numFmtId="0" fontId="16" fillId="0" borderId="32" xfId="0" applyFont="1" applyFill="1" applyBorder="1" applyAlignment="1" applyProtection="1">
      <alignment horizontal="center" vertical="center"/>
    </xf>
    <xf numFmtId="0" fontId="18" fillId="3" borderId="29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29" fillId="0" borderId="0" xfId="0" applyFont="1" applyFill="1" applyAlignment="1" applyProtection="1">
      <alignment horizontal="center"/>
    </xf>
    <xf numFmtId="0" fontId="15" fillId="0" borderId="15" xfId="0" applyFont="1" applyBorder="1" applyAlignment="1" applyProtection="1">
      <alignment horizontal="center" vertical="center" textRotation="90"/>
    </xf>
    <xf numFmtId="0" fontId="15" fillId="0" borderId="19" xfId="0" applyFont="1" applyBorder="1" applyAlignment="1" applyProtection="1">
      <alignment horizontal="center" vertical="center" textRotation="90"/>
    </xf>
    <xf numFmtId="0" fontId="27" fillId="0" borderId="13" xfId="0" applyFont="1" applyBorder="1" applyAlignment="1" applyProtection="1">
      <alignment horizontal="center" vertical="center" textRotation="90"/>
    </xf>
    <xf numFmtId="0" fontId="27" fillId="0" borderId="12" xfId="0" applyFont="1" applyBorder="1" applyAlignment="1" applyProtection="1">
      <alignment horizontal="center" vertical="center" textRotation="90"/>
    </xf>
    <xf numFmtId="0" fontId="27" fillId="0" borderId="21" xfId="0" applyFont="1" applyBorder="1" applyAlignment="1" applyProtection="1">
      <alignment horizontal="center" vertical="center" textRotation="90"/>
    </xf>
    <xf numFmtId="0" fontId="11" fillId="5" borderId="16" xfId="0" applyFont="1" applyFill="1" applyBorder="1" applyAlignment="1" applyProtection="1">
      <alignment horizontal="center"/>
    </xf>
    <xf numFmtId="0" fontId="11" fillId="5" borderId="11" xfId="0" applyFont="1" applyFill="1" applyBorder="1" applyAlignment="1" applyProtection="1">
      <alignment horizontal="center"/>
    </xf>
    <xf numFmtId="0" fontId="11" fillId="5" borderId="27" xfId="0" applyFont="1" applyFill="1" applyBorder="1" applyAlignment="1" applyProtection="1">
      <alignment horizontal="center"/>
    </xf>
    <xf numFmtId="0" fontId="11" fillId="5" borderId="28" xfId="0" applyFont="1" applyFill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 vertical="center" textRotation="90"/>
    </xf>
    <xf numFmtId="0" fontId="15" fillId="0" borderId="10" xfId="0" applyFont="1" applyBorder="1" applyAlignment="1" applyProtection="1">
      <alignment horizontal="center" vertical="center" textRotation="90"/>
    </xf>
    <xf numFmtId="0" fontId="15" fillId="0" borderId="20" xfId="0" applyFont="1" applyBorder="1" applyAlignment="1" applyProtection="1">
      <alignment horizontal="center" vertical="center" textRotation="90"/>
    </xf>
    <xf numFmtId="0" fontId="2" fillId="0" borderId="2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Bahnschrift Condensed" pitchFamily="34" charset="0"/>
              </a:rPr>
              <a:t>SUMMARY OF RESULTS JUNE 2021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'S1'!$C$48:$D$48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'S1'!$E$47:$R$47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'S1'!$E$48:$R$48</c:f>
              <c:numCache>
                <c:formatCode>General</c:formatCode>
                <c:ptCount val="14"/>
                <c:pt idx="0">
                  <c:v>1</c:v>
                </c:pt>
                <c:pt idx="2">
                  <c:v>2</c:v>
                </c:pt>
                <c:pt idx="4">
                  <c:v>7</c:v>
                </c:pt>
                <c:pt idx="6">
                  <c:v>4</c:v>
                </c:pt>
                <c:pt idx="8">
                  <c:v>3</c:v>
                </c:pt>
                <c:pt idx="10">
                  <c:v>6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'S1'!$C$49:$D$49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7030A0"/>
              </a:solidFill>
            </c:spPr>
          </c:dPt>
          <c:cat>
            <c:strRef>
              <c:f>'S1'!$E$47:$R$47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'S1'!$E$49:$R$49</c:f>
              <c:numCache>
                <c:formatCode>0.0</c:formatCode>
                <c:ptCount val="14"/>
                <c:pt idx="0">
                  <c:v>39.45945945945946</c:v>
                </c:pt>
                <c:pt idx="1">
                  <c:v>0</c:v>
                </c:pt>
                <c:pt idx="2">
                  <c:v>37.702702702702702</c:v>
                </c:pt>
                <c:pt idx="3">
                  <c:v>0</c:v>
                </c:pt>
                <c:pt idx="4">
                  <c:v>26.888888888888889</c:v>
                </c:pt>
                <c:pt idx="5">
                  <c:v>0</c:v>
                </c:pt>
                <c:pt idx="6">
                  <c:v>31.891891891891891</c:v>
                </c:pt>
                <c:pt idx="7">
                  <c:v>0</c:v>
                </c:pt>
                <c:pt idx="8">
                  <c:v>37.270270270270274</c:v>
                </c:pt>
                <c:pt idx="9">
                  <c:v>0</c:v>
                </c:pt>
                <c:pt idx="10">
                  <c:v>28.837837837837839</c:v>
                </c:pt>
                <c:pt idx="11">
                  <c:v>0</c:v>
                </c:pt>
                <c:pt idx="12">
                  <c:v>31.243243243243242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01728"/>
        <c:axId val="187403264"/>
      </c:barChart>
      <c:catAx>
        <c:axId val="187401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7403264"/>
        <c:crosses val="autoZero"/>
        <c:auto val="1"/>
        <c:lblAlgn val="ctr"/>
        <c:lblOffset val="100"/>
        <c:noMultiLvlLbl val="0"/>
      </c:catAx>
      <c:valAx>
        <c:axId val="18740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SUBJECT AVERAGE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7401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49</xdr:row>
      <xdr:rowOff>285749</xdr:rowOff>
    </xdr:from>
    <xdr:to>
      <xdr:col>21</xdr:col>
      <xdr:colOff>266699</xdr:colOff>
      <xdr:row>64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68"/>
  <sheetViews>
    <sheetView tabSelected="1" topLeftCell="A3" workbookViewId="0">
      <selection activeCell="Z17" sqref="Z17"/>
    </sheetView>
  </sheetViews>
  <sheetFormatPr defaultRowHeight="12.95" customHeight="1" x14ac:dyDescent="0.2"/>
  <cols>
    <col min="1" max="1" width="3.140625" style="10" customWidth="1"/>
    <col min="2" max="2" width="5" style="1" customWidth="1"/>
    <col min="3" max="3" width="35.7109375" style="2" customWidth="1"/>
    <col min="4" max="4" width="4.5703125" style="3" customWidth="1"/>
    <col min="5" max="5" width="6.5703125" style="2" customWidth="1"/>
    <col min="6" max="6" width="2.42578125" style="2" customWidth="1"/>
    <col min="7" max="7" width="6" style="2" customWidth="1"/>
    <col min="8" max="8" width="2.42578125" style="2" customWidth="1"/>
    <col min="9" max="9" width="6.5703125" style="2" customWidth="1"/>
    <col min="10" max="10" width="2.42578125" style="2" customWidth="1"/>
    <col min="11" max="11" width="7" style="2" customWidth="1"/>
    <col min="12" max="12" width="2.5703125" style="2" customWidth="1"/>
    <col min="13" max="13" width="6" style="2" customWidth="1"/>
    <col min="14" max="14" width="3.7109375" style="2" customWidth="1"/>
    <col min="15" max="15" width="5.140625" style="2" customWidth="1"/>
    <col min="16" max="16" width="3.42578125" style="2" customWidth="1"/>
    <col min="17" max="17" width="5.85546875" style="5" customWidth="1"/>
    <col min="18" max="18" width="4.42578125" style="5" customWidth="1"/>
    <col min="19" max="19" width="5.140625" style="5" bestFit="1" customWidth="1"/>
    <col min="20" max="20" width="5.28515625" style="5" customWidth="1"/>
    <col min="21" max="21" width="4.140625" style="5" bestFit="1" customWidth="1"/>
    <col min="22" max="22" width="4.140625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97" t="s">
        <v>22</v>
      </c>
      <c r="C1" s="98"/>
      <c r="D1" s="99"/>
      <c r="E1" s="106" t="s">
        <v>0</v>
      </c>
      <c r="F1" s="107"/>
      <c r="G1" s="108"/>
      <c r="H1" s="24"/>
      <c r="I1" s="84" t="s">
        <v>13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52" ht="12.75" customHeight="1" thickTop="1" thickBot="1" x14ac:dyDescent="0.25">
      <c r="B2" s="100"/>
      <c r="C2" s="101"/>
      <c r="D2" s="102"/>
      <c r="E2" s="109" t="s">
        <v>10</v>
      </c>
      <c r="F2" s="110"/>
      <c r="G2" s="111"/>
      <c r="H2" s="25" t="s">
        <v>80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52" ht="12.75" customHeight="1" thickTop="1" thickBot="1" x14ac:dyDescent="0.25">
      <c r="B3" s="100"/>
      <c r="C3" s="101"/>
      <c r="D3" s="102"/>
      <c r="E3" s="109" t="s">
        <v>1</v>
      </c>
      <c r="F3" s="110"/>
      <c r="G3" s="111"/>
      <c r="H3" s="22"/>
      <c r="I3" s="93" t="s">
        <v>11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52" ht="10.5" customHeight="1" thickTop="1" thickBot="1" x14ac:dyDescent="0.25">
      <c r="B4" s="100"/>
      <c r="C4" s="101"/>
      <c r="D4" s="102"/>
      <c r="E4" s="109" t="s">
        <v>2</v>
      </c>
      <c r="F4" s="110"/>
      <c r="G4" s="111"/>
      <c r="H4" s="96" t="s">
        <v>12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52" s="9" customFormat="1" ht="3" hidden="1" customHeight="1" thickTop="1" thickBot="1" x14ac:dyDescent="0.4">
      <c r="A5" s="10"/>
      <c r="B5" s="100"/>
      <c r="C5" s="101"/>
      <c r="D5" s="102"/>
      <c r="E5" s="118"/>
      <c r="F5" s="119"/>
      <c r="G5" s="119"/>
      <c r="H5" s="120"/>
      <c r="I5" s="120"/>
      <c r="J5" s="120"/>
      <c r="K5" s="120"/>
      <c r="L5" s="120"/>
      <c r="M5" s="120"/>
      <c r="N5" s="120"/>
      <c r="O5" s="120"/>
      <c r="P5" s="121"/>
      <c r="Q5" s="26"/>
      <c r="R5" s="26"/>
      <c r="S5" s="33"/>
      <c r="T5" s="27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100"/>
      <c r="C6" s="101"/>
      <c r="D6" s="102"/>
      <c r="E6" s="113" t="s">
        <v>3</v>
      </c>
      <c r="F6" s="115" t="s">
        <v>23</v>
      </c>
      <c r="G6" s="88" t="s">
        <v>8</v>
      </c>
      <c r="H6" s="88" t="s">
        <v>23</v>
      </c>
      <c r="I6" s="88" t="s">
        <v>75</v>
      </c>
      <c r="J6" s="88" t="s">
        <v>23</v>
      </c>
      <c r="K6" s="88" t="s">
        <v>4</v>
      </c>
      <c r="L6" s="88" t="s">
        <v>23</v>
      </c>
      <c r="M6" s="88" t="s">
        <v>76</v>
      </c>
      <c r="N6" s="90" t="s">
        <v>23</v>
      </c>
      <c r="O6" s="88" t="s">
        <v>9</v>
      </c>
      <c r="P6" s="122" t="s">
        <v>23</v>
      </c>
      <c r="Q6" s="87" t="s">
        <v>77</v>
      </c>
      <c r="R6" s="86" t="s">
        <v>23</v>
      </c>
      <c r="S6" s="85" t="s">
        <v>14</v>
      </c>
      <c r="T6" s="85" t="s">
        <v>15</v>
      </c>
      <c r="U6" s="85" t="s">
        <v>16</v>
      </c>
      <c r="V6" s="94" t="s">
        <v>24</v>
      </c>
    </row>
    <row r="7" spans="1:52" ht="12.75" customHeight="1" thickBot="1" x14ac:dyDescent="0.25">
      <c r="B7" s="103"/>
      <c r="C7" s="104"/>
      <c r="D7" s="105"/>
      <c r="E7" s="113"/>
      <c r="F7" s="116"/>
      <c r="G7" s="88"/>
      <c r="H7" s="88"/>
      <c r="I7" s="88"/>
      <c r="J7" s="88"/>
      <c r="K7" s="88"/>
      <c r="L7" s="88"/>
      <c r="M7" s="88"/>
      <c r="N7" s="91"/>
      <c r="O7" s="88"/>
      <c r="P7" s="123"/>
      <c r="Q7" s="87"/>
      <c r="R7" s="86"/>
      <c r="S7" s="85"/>
      <c r="T7" s="85"/>
      <c r="U7" s="85"/>
      <c r="V7" s="95"/>
    </row>
    <row r="8" spans="1:52" ht="57" customHeight="1" thickBot="1" x14ac:dyDescent="0.25">
      <c r="B8" s="23" t="s">
        <v>5</v>
      </c>
      <c r="C8" s="18" t="s">
        <v>6</v>
      </c>
      <c r="D8" s="19" t="s">
        <v>7</v>
      </c>
      <c r="E8" s="114"/>
      <c r="F8" s="117"/>
      <c r="G8" s="89"/>
      <c r="H8" s="89"/>
      <c r="I8" s="89"/>
      <c r="J8" s="89"/>
      <c r="K8" s="89"/>
      <c r="L8" s="89"/>
      <c r="M8" s="89"/>
      <c r="N8" s="92"/>
      <c r="O8" s="89"/>
      <c r="P8" s="124"/>
      <c r="Q8" s="87"/>
      <c r="R8" s="86"/>
      <c r="S8" s="85"/>
      <c r="T8" s="85"/>
      <c r="U8" s="85"/>
      <c r="V8" s="95"/>
    </row>
    <row r="9" spans="1:52" ht="8.25" hidden="1" customHeight="1" thickTop="1" thickBot="1" x14ac:dyDescent="0.25">
      <c r="A9" s="11"/>
      <c r="B9" s="20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43"/>
      <c r="P9" s="44"/>
      <c r="S9" s="30"/>
      <c r="T9" s="31"/>
      <c r="U9" s="33"/>
      <c r="V9" s="34"/>
    </row>
    <row r="10" spans="1:52" ht="15.95" customHeight="1" thickTop="1" thickBot="1" x14ac:dyDescent="0.4">
      <c r="A10" s="12"/>
      <c r="B10" s="35">
        <v>1</v>
      </c>
      <c r="C10" s="39" t="s">
        <v>36</v>
      </c>
      <c r="D10" s="8" t="s">
        <v>73</v>
      </c>
      <c r="E10" s="8">
        <v>48</v>
      </c>
      <c r="F10" s="54" t="str">
        <f t="shared" ref="F10:F46" si="0">IF(E10&gt;=41,"A",IF(E10&gt;=31,"B",IF(E10&gt;=21,"C",IF(E10&gt;=11,"D",IF(E10&gt;=0,"E",)))))</f>
        <v>A</v>
      </c>
      <c r="G10" s="8">
        <v>46</v>
      </c>
      <c r="H10" s="54" t="str">
        <f t="shared" ref="H10:H46" si="1">IF(G10&gt;=41,"A",IF(G10&gt;=31,"B",IF(G10&gt;=21,"C",IF(G10&gt;=11,"D",IF(G10&gt;=0,"E",)))))</f>
        <v>A</v>
      </c>
      <c r="I10" s="8">
        <v>42</v>
      </c>
      <c r="J10" s="54" t="str">
        <f t="shared" ref="J10:J46" si="2">IF(I10&gt;=41,"A",IF(I10&gt;=31,"B",IF(I10&gt;=21,"C",IF(I10&gt;=11,"D",IF(I10&gt;=0,"E",)))))</f>
        <v>A</v>
      </c>
      <c r="K10" s="8">
        <v>46</v>
      </c>
      <c r="L10" s="54" t="str">
        <f t="shared" ref="L10:L46" si="3">IF(K10&gt;=41,"A",IF(K10&gt;=31,"B",IF(K10&gt;=21,"C",IF(K10&gt;=11,"D",IF(K10&gt;=0,"E",)))))</f>
        <v>A</v>
      </c>
      <c r="M10" s="8">
        <v>44</v>
      </c>
      <c r="N10" s="55" t="str">
        <f t="shared" ref="N10:N46" si="4">IF(M10&gt;=41,"A",IF(M10&gt;=31,"B",IF(M10&gt;=21,"C",IF(M10&gt;=11,"D",IF(M10&gt;=0,"E",)))))</f>
        <v>A</v>
      </c>
      <c r="O10" s="7">
        <v>48</v>
      </c>
      <c r="P10" s="71" t="str">
        <f t="shared" ref="P10:P46" si="5">IF(O10&gt;=41,"A",IF(O10&gt;=31,"B",IF(O10&gt;=21,"C",IF(O10&gt;=11,"D",IF(O10&gt;=0,"E",)))))</f>
        <v>A</v>
      </c>
      <c r="Q10" s="71">
        <v>44</v>
      </c>
      <c r="R10" s="71" t="str">
        <f t="shared" ref="R10:R46" si="6">IF(Q10&gt;=41,"A",IF(Q10&gt;=31,"B",IF(Q10&gt;=21,"C",IF(Q10&gt;=11,"D",IF(Q10&gt;=0,"E",)))))</f>
        <v>A</v>
      </c>
      <c r="S10" s="56">
        <f t="shared" ref="S10:S46" si="7">SUM(E10:Q10)</f>
        <v>318</v>
      </c>
      <c r="T10" s="56">
        <f t="shared" ref="T10:T46" si="8">AVERAGE(E10:O10)</f>
        <v>45.666666666666664</v>
      </c>
      <c r="U10" s="56">
        <f t="shared" ref="U10:U17" si="9">RANK(S10:S46,$S$10:$S$46)</f>
        <v>1</v>
      </c>
      <c r="V10" s="54" t="str">
        <f t="shared" ref="V10:V46" si="10">IF(T10&gt;=41,"A",IF(T10&gt;=31,"B",IF(T10&gt;=21,"C",IF(T10&gt;=11,"D",IF(T10&gt;=0,"E",)))))</f>
        <v>A</v>
      </c>
    </row>
    <row r="11" spans="1:52" ht="15.95" customHeight="1" thickTop="1" thickBot="1" x14ac:dyDescent="0.4">
      <c r="A11" s="12"/>
      <c r="B11" s="36">
        <v>2</v>
      </c>
      <c r="C11" s="39" t="s">
        <v>56</v>
      </c>
      <c r="D11" s="77" t="s">
        <v>73</v>
      </c>
      <c r="E11" s="78">
        <v>48</v>
      </c>
      <c r="F11" s="79" t="str">
        <f t="shared" si="0"/>
        <v>A</v>
      </c>
      <c r="G11" s="78">
        <v>40</v>
      </c>
      <c r="H11" s="79" t="str">
        <f t="shared" si="1"/>
        <v>B</v>
      </c>
      <c r="I11" s="78">
        <v>42</v>
      </c>
      <c r="J11" s="79" t="str">
        <f t="shared" si="2"/>
        <v>A</v>
      </c>
      <c r="K11" s="78">
        <v>44</v>
      </c>
      <c r="L11" s="79" t="str">
        <f t="shared" si="3"/>
        <v>A</v>
      </c>
      <c r="M11" s="78">
        <v>40</v>
      </c>
      <c r="N11" s="80" t="str">
        <f t="shared" si="4"/>
        <v>B</v>
      </c>
      <c r="O11" s="78">
        <v>46</v>
      </c>
      <c r="P11" s="81" t="str">
        <f t="shared" si="5"/>
        <v>A</v>
      </c>
      <c r="Q11" s="81">
        <v>36</v>
      </c>
      <c r="R11" s="81" t="str">
        <f t="shared" si="6"/>
        <v>B</v>
      </c>
      <c r="S11" s="82">
        <f t="shared" si="7"/>
        <v>296</v>
      </c>
      <c r="T11" s="82">
        <f t="shared" si="8"/>
        <v>43.333333333333336</v>
      </c>
      <c r="U11" s="82">
        <f t="shared" si="9"/>
        <v>2</v>
      </c>
      <c r="V11" s="79" t="str">
        <f t="shared" si="10"/>
        <v>A</v>
      </c>
    </row>
    <row r="12" spans="1:52" ht="15.95" customHeight="1" thickTop="1" thickBot="1" x14ac:dyDescent="0.4">
      <c r="A12" s="13"/>
      <c r="B12" s="35">
        <v>3</v>
      </c>
      <c r="C12" s="40" t="s">
        <v>44</v>
      </c>
      <c r="D12" s="65" t="s">
        <v>74</v>
      </c>
      <c r="E12" s="66">
        <v>48</v>
      </c>
      <c r="F12" s="67" t="str">
        <f t="shared" si="0"/>
        <v>A</v>
      </c>
      <c r="G12" s="66">
        <v>38</v>
      </c>
      <c r="H12" s="67" t="str">
        <f t="shared" si="1"/>
        <v>B</v>
      </c>
      <c r="I12" s="66">
        <v>44</v>
      </c>
      <c r="J12" s="67" t="str">
        <f t="shared" si="2"/>
        <v>A</v>
      </c>
      <c r="K12" s="66">
        <v>42</v>
      </c>
      <c r="L12" s="67" t="str">
        <f t="shared" si="3"/>
        <v>A</v>
      </c>
      <c r="M12" s="66">
        <v>44</v>
      </c>
      <c r="N12" s="68" t="str">
        <f t="shared" si="4"/>
        <v>A</v>
      </c>
      <c r="O12" s="66">
        <v>40</v>
      </c>
      <c r="P12" s="72" t="str">
        <f t="shared" si="5"/>
        <v>B</v>
      </c>
      <c r="Q12" s="72">
        <v>40</v>
      </c>
      <c r="R12" s="72" t="str">
        <f t="shared" si="6"/>
        <v>B</v>
      </c>
      <c r="S12" s="56">
        <f t="shared" si="7"/>
        <v>296</v>
      </c>
      <c r="T12" s="69">
        <f t="shared" si="8"/>
        <v>42.666666666666664</v>
      </c>
      <c r="U12" s="69">
        <f t="shared" si="9"/>
        <v>2</v>
      </c>
      <c r="V12" s="67" t="str">
        <f t="shared" si="10"/>
        <v>A</v>
      </c>
    </row>
    <row r="13" spans="1:52" ht="15.95" customHeight="1" thickTop="1" thickBot="1" x14ac:dyDescent="0.4">
      <c r="A13" s="14"/>
      <c r="B13" s="36">
        <v>4</v>
      </c>
      <c r="C13" s="40" t="s">
        <v>38</v>
      </c>
      <c r="D13" s="65" t="s">
        <v>74</v>
      </c>
      <c r="E13" s="66">
        <v>48</v>
      </c>
      <c r="F13" s="67" t="str">
        <f t="shared" si="0"/>
        <v>A</v>
      </c>
      <c r="G13" s="66">
        <v>44</v>
      </c>
      <c r="H13" s="67" t="str">
        <f t="shared" si="1"/>
        <v>A</v>
      </c>
      <c r="I13" s="66">
        <v>32</v>
      </c>
      <c r="J13" s="67" t="str">
        <f t="shared" si="2"/>
        <v>B</v>
      </c>
      <c r="K13" s="66">
        <v>42</v>
      </c>
      <c r="L13" s="67" t="str">
        <f t="shared" si="3"/>
        <v>A</v>
      </c>
      <c r="M13" s="66">
        <v>46</v>
      </c>
      <c r="N13" s="68" t="str">
        <f t="shared" si="4"/>
        <v>A</v>
      </c>
      <c r="O13" s="66">
        <v>40</v>
      </c>
      <c r="P13" s="72" t="str">
        <f t="shared" si="5"/>
        <v>B</v>
      </c>
      <c r="Q13" s="72">
        <v>42</v>
      </c>
      <c r="R13" s="72" t="str">
        <f t="shared" si="6"/>
        <v>A</v>
      </c>
      <c r="S13" s="56">
        <f t="shared" si="7"/>
        <v>294</v>
      </c>
      <c r="T13" s="69">
        <f t="shared" si="8"/>
        <v>42</v>
      </c>
      <c r="U13" s="69">
        <f t="shared" si="9"/>
        <v>4</v>
      </c>
      <c r="V13" s="67" t="str">
        <f t="shared" si="10"/>
        <v>A</v>
      </c>
    </row>
    <row r="14" spans="1:52" ht="15.95" customHeight="1" thickTop="1" thickBot="1" x14ac:dyDescent="0.4">
      <c r="A14" s="15"/>
      <c r="B14" s="35">
        <v>5</v>
      </c>
      <c r="C14" s="40" t="s">
        <v>37</v>
      </c>
      <c r="D14" s="65" t="s">
        <v>74</v>
      </c>
      <c r="E14" s="66">
        <v>46</v>
      </c>
      <c r="F14" s="67" t="str">
        <f t="shared" si="0"/>
        <v>A</v>
      </c>
      <c r="G14" s="66">
        <v>40</v>
      </c>
      <c r="H14" s="67" t="str">
        <f t="shared" si="1"/>
        <v>B</v>
      </c>
      <c r="I14" s="66">
        <v>46</v>
      </c>
      <c r="J14" s="67" t="str">
        <f t="shared" si="2"/>
        <v>A</v>
      </c>
      <c r="K14" s="66">
        <v>40</v>
      </c>
      <c r="L14" s="67" t="str">
        <f t="shared" si="3"/>
        <v>B</v>
      </c>
      <c r="M14" s="66">
        <v>32</v>
      </c>
      <c r="N14" s="68" t="str">
        <f t="shared" si="4"/>
        <v>B</v>
      </c>
      <c r="O14" s="66">
        <v>42</v>
      </c>
      <c r="P14" s="72" t="str">
        <f t="shared" si="5"/>
        <v>A</v>
      </c>
      <c r="Q14" s="72">
        <v>34</v>
      </c>
      <c r="R14" s="72" t="str">
        <f t="shared" si="6"/>
        <v>B</v>
      </c>
      <c r="S14" s="56">
        <f t="shared" si="7"/>
        <v>280</v>
      </c>
      <c r="T14" s="69">
        <f t="shared" si="8"/>
        <v>41</v>
      </c>
      <c r="U14" s="69">
        <f t="shared" si="9"/>
        <v>5</v>
      </c>
      <c r="V14" s="67" t="str">
        <f t="shared" si="10"/>
        <v>A</v>
      </c>
    </row>
    <row r="15" spans="1:52" ht="15.95" customHeight="1" thickTop="1" thickBot="1" x14ac:dyDescent="0.4">
      <c r="A15" s="16"/>
      <c r="B15" s="36">
        <v>6</v>
      </c>
      <c r="C15" s="41" t="s">
        <v>42</v>
      </c>
      <c r="D15" s="6" t="s">
        <v>73</v>
      </c>
      <c r="E15" s="7">
        <v>40</v>
      </c>
      <c r="F15" s="54" t="str">
        <f t="shared" si="0"/>
        <v>B</v>
      </c>
      <c r="G15" s="7">
        <v>48</v>
      </c>
      <c r="H15" s="54" t="str">
        <f t="shared" si="1"/>
        <v>A</v>
      </c>
      <c r="I15" s="7">
        <v>38</v>
      </c>
      <c r="J15" s="54" t="str">
        <f t="shared" si="2"/>
        <v>B</v>
      </c>
      <c r="K15" s="7">
        <v>36</v>
      </c>
      <c r="L15" s="54" t="str">
        <f t="shared" si="3"/>
        <v>B</v>
      </c>
      <c r="M15" s="7">
        <v>40</v>
      </c>
      <c r="N15" s="55" t="str">
        <f t="shared" si="4"/>
        <v>B</v>
      </c>
      <c r="O15" s="7">
        <v>38</v>
      </c>
      <c r="P15" s="71" t="str">
        <f t="shared" si="5"/>
        <v>B</v>
      </c>
      <c r="Q15" s="71">
        <v>38</v>
      </c>
      <c r="R15" s="71" t="str">
        <f t="shared" si="6"/>
        <v>B</v>
      </c>
      <c r="S15" s="56">
        <f t="shared" si="7"/>
        <v>278</v>
      </c>
      <c r="T15" s="56">
        <f t="shared" si="8"/>
        <v>40</v>
      </c>
      <c r="U15" s="56">
        <f t="shared" si="9"/>
        <v>6</v>
      </c>
      <c r="V15" s="54" t="str">
        <f t="shared" si="10"/>
        <v>B</v>
      </c>
    </row>
    <row r="16" spans="1:52" ht="15.95" customHeight="1" thickTop="1" thickBot="1" x14ac:dyDescent="0.4">
      <c r="A16" s="17"/>
      <c r="B16" s="35">
        <v>7</v>
      </c>
      <c r="C16" s="39" t="s">
        <v>62</v>
      </c>
      <c r="D16" s="6" t="s">
        <v>73</v>
      </c>
      <c r="E16" s="7">
        <v>44</v>
      </c>
      <c r="F16" s="54" t="str">
        <f t="shared" si="0"/>
        <v>A</v>
      </c>
      <c r="G16" s="7">
        <v>46</v>
      </c>
      <c r="H16" s="54" t="str">
        <f t="shared" si="1"/>
        <v>A</v>
      </c>
      <c r="I16" s="7">
        <v>36</v>
      </c>
      <c r="J16" s="54" t="str">
        <f t="shared" si="2"/>
        <v>B</v>
      </c>
      <c r="K16" s="7">
        <v>36</v>
      </c>
      <c r="L16" s="54" t="str">
        <f t="shared" si="3"/>
        <v>B</v>
      </c>
      <c r="M16" s="7">
        <v>38</v>
      </c>
      <c r="N16" s="55" t="str">
        <f t="shared" si="4"/>
        <v>B</v>
      </c>
      <c r="O16" s="7">
        <v>40</v>
      </c>
      <c r="P16" s="71" t="str">
        <f t="shared" si="5"/>
        <v>B</v>
      </c>
      <c r="Q16" s="71">
        <v>36</v>
      </c>
      <c r="R16" s="71" t="str">
        <f t="shared" si="6"/>
        <v>B</v>
      </c>
      <c r="S16" s="56">
        <f t="shared" si="7"/>
        <v>276</v>
      </c>
      <c r="T16" s="56">
        <f t="shared" si="8"/>
        <v>40</v>
      </c>
      <c r="U16" s="56">
        <f t="shared" si="9"/>
        <v>7</v>
      </c>
      <c r="V16" s="54" t="str">
        <f t="shared" si="10"/>
        <v>B</v>
      </c>
    </row>
    <row r="17" spans="1:22" ht="15.95" customHeight="1" thickTop="1" thickBot="1" x14ac:dyDescent="0.4">
      <c r="B17" s="36">
        <v>8</v>
      </c>
      <c r="C17" s="41" t="s">
        <v>46</v>
      </c>
      <c r="D17" s="6" t="s">
        <v>73</v>
      </c>
      <c r="E17" s="7">
        <v>42</v>
      </c>
      <c r="F17" s="54" t="str">
        <f t="shared" si="0"/>
        <v>A</v>
      </c>
      <c r="G17" s="7">
        <v>46</v>
      </c>
      <c r="H17" s="54" t="str">
        <f t="shared" si="1"/>
        <v>A</v>
      </c>
      <c r="I17" s="7">
        <v>32</v>
      </c>
      <c r="J17" s="54" t="str">
        <f t="shared" si="2"/>
        <v>B</v>
      </c>
      <c r="K17" s="7">
        <v>36</v>
      </c>
      <c r="L17" s="54" t="str">
        <f t="shared" si="3"/>
        <v>B</v>
      </c>
      <c r="M17" s="7">
        <v>44</v>
      </c>
      <c r="N17" s="55" t="str">
        <f t="shared" si="4"/>
        <v>A</v>
      </c>
      <c r="O17" s="7">
        <v>40</v>
      </c>
      <c r="P17" s="71" t="str">
        <f t="shared" si="5"/>
        <v>B</v>
      </c>
      <c r="Q17" s="71">
        <v>34</v>
      </c>
      <c r="R17" s="71" t="str">
        <f t="shared" si="6"/>
        <v>B</v>
      </c>
      <c r="S17" s="56">
        <f t="shared" si="7"/>
        <v>274</v>
      </c>
      <c r="T17" s="56">
        <f t="shared" si="8"/>
        <v>40</v>
      </c>
      <c r="U17" s="56">
        <f t="shared" si="9"/>
        <v>8</v>
      </c>
      <c r="V17" s="54" t="str">
        <f t="shared" si="10"/>
        <v>B</v>
      </c>
    </row>
    <row r="18" spans="1:22" ht="15.95" customHeight="1" thickTop="1" thickBot="1" x14ac:dyDescent="0.4">
      <c r="B18" s="35">
        <v>9</v>
      </c>
      <c r="C18" s="40" t="s">
        <v>50</v>
      </c>
      <c r="D18" s="65" t="s">
        <v>74</v>
      </c>
      <c r="E18" s="66">
        <v>46</v>
      </c>
      <c r="F18" s="67" t="str">
        <f t="shared" si="0"/>
        <v>A</v>
      </c>
      <c r="G18" s="66">
        <v>40</v>
      </c>
      <c r="H18" s="67" t="str">
        <f t="shared" si="1"/>
        <v>B</v>
      </c>
      <c r="I18" s="66">
        <v>38</v>
      </c>
      <c r="J18" s="67" t="str">
        <f t="shared" si="2"/>
        <v>B</v>
      </c>
      <c r="K18" s="66">
        <v>40</v>
      </c>
      <c r="L18" s="67" t="str">
        <f t="shared" si="3"/>
        <v>B</v>
      </c>
      <c r="M18" s="66">
        <v>42</v>
      </c>
      <c r="N18" s="68" t="str">
        <f t="shared" si="4"/>
        <v>A</v>
      </c>
      <c r="O18" s="66">
        <v>32</v>
      </c>
      <c r="P18" s="72" t="str">
        <f t="shared" si="5"/>
        <v>B</v>
      </c>
      <c r="Q18" s="72">
        <v>30</v>
      </c>
      <c r="R18" s="72" t="str">
        <f t="shared" si="6"/>
        <v>C</v>
      </c>
      <c r="S18" s="56">
        <f t="shared" si="7"/>
        <v>268</v>
      </c>
      <c r="T18" s="69">
        <f t="shared" si="8"/>
        <v>39.666666666666664</v>
      </c>
      <c r="U18" s="69">
        <f>RANK(S18:S53,$S$10:$S$46)</f>
        <v>9</v>
      </c>
      <c r="V18" s="67" t="str">
        <f t="shared" si="10"/>
        <v>B</v>
      </c>
    </row>
    <row r="19" spans="1:22" ht="15.95" customHeight="1" thickTop="1" thickBot="1" x14ac:dyDescent="0.4">
      <c r="B19" s="36">
        <v>10</v>
      </c>
      <c r="C19" s="39" t="s">
        <v>40</v>
      </c>
      <c r="D19" s="6" t="s">
        <v>73</v>
      </c>
      <c r="E19" s="7">
        <v>42</v>
      </c>
      <c r="F19" s="54" t="str">
        <f t="shared" si="0"/>
        <v>A</v>
      </c>
      <c r="G19" s="7">
        <v>44</v>
      </c>
      <c r="H19" s="54" t="str">
        <f t="shared" si="1"/>
        <v>A</v>
      </c>
      <c r="I19" s="7">
        <v>34</v>
      </c>
      <c r="J19" s="54" t="str">
        <f t="shared" si="2"/>
        <v>B</v>
      </c>
      <c r="K19" s="7">
        <v>32</v>
      </c>
      <c r="L19" s="54" t="str">
        <f t="shared" si="3"/>
        <v>B</v>
      </c>
      <c r="M19" s="7">
        <v>44</v>
      </c>
      <c r="N19" s="55" t="str">
        <f t="shared" si="4"/>
        <v>A</v>
      </c>
      <c r="O19" s="7">
        <v>34</v>
      </c>
      <c r="P19" s="71" t="str">
        <f t="shared" si="5"/>
        <v>B</v>
      </c>
      <c r="Q19" s="71">
        <v>38</v>
      </c>
      <c r="R19" s="71" t="str">
        <f t="shared" si="6"/>
        <v>B</v>
      </c>
      <c r="S19" s="56">
        <f t="shared" si="7"/>
        <v>268</v>
      </c>
      <c r="T19" s="56">
        <f t="shared" si="8"/>
        <v>38.333333333333336</v>
      </c>
      <c r="U19" s="56">
        <f t="shared" ref="U19:U46" si="11">RANK(S19:S55,$S$10:$S$46)</f>
        <v>9</v>
      </c>
      <c r="V19" s="54" t="str">
        <f t="shared" si="10"/>
        <v>B</v>
      </c>
    </row>
    <row r="20" spans="1:22" ht="15.95" customHeight="1" thickTop="1" thickBot="1" x14ac:dyDescent="0.4">
      <c r="B20" s="35">
        <v>11</v>
      </c>
      <c r="C20" s="39" t="s">
        <v>61</v>
      </c>
      <c r="D20" s="6" t="s">
        <v>73</v>
      </c>
      <c r="E20" s="7">
        <v>50</v>
      </c>
      <c r="F20" s="54" t="str">
        <f t="shared" si="0"/>
        <v>A</v>
      </c>
      <c r="G20" s="7">
        <v>46</v>
      </c>
      <c r="H20" s="54" t="str">
        <f t="shared" si="1"/>
        <v>A</v>
      </c>
      <c r="I20" s="7">
        <v>32</v>
      </c>
      <c r="J20" s="54" t="str">
        <f t="shared" si="2"/>
        <v>B</v>
      </c>
      <c r="K20" s="7">
        <v>30</v>
      </c>
      <c r="L20" s="54" t="str">
        <f t="shared" si="3"/>
        <v>C</v>
      </c>
      <c r="M20" s="7">
        <v>38</v>
      </c>
      <c r="N20" s="55" t="str">
        <f t="shared" si="4"/>
        <v>B</v>
      </c>
      <c r="O20" s="7">
        <v>34</v>
      </c>
      <c r="P20" s="71" t="str">
        <f t="shared" si="5"/>
        <v>B</v>
      </c>
      <c r="Q20" s="71">
        <v>36</v>
      </c>
      <c r="R20" s="71" t="str">
        <f t="shared" si="6"/>
        <v>B</v>
      </c>
      <c r="S20" s="56">
        <f t="shared" si="7"/>
        <v>266</v>
      </c>
      <c r="T20" s="56">
        <f t="shared" si="8"/>
        <v>38.333333333333336</v>
      </c>
      <c r="U20" s="56">
        <f t="shared" si="11"/>
        <v>11</v>
      </c>
      <c r="V20" s="54" t="str">
        <f t="shared" si="10"/>
        <v>B</v>
      </c>
    </row>
    <row r="21" spans="1:22" ht="15.95" customHeight="1" thickTop="1" thickBot="1" x14ac:dyDescent="0.4">
      <c r="B21" s="36">
        <v>12</v>
      </c>
      <c r="C21" s="40" t="s">
        <v>45</v>
      </c>
      <c r="D21" s="65" t="s">
        <v>74</v>
      </c>
      <c r="E21" s="66">
        <v>50</v>
      </c>
      <c r="F21" s="67" t="str">
        <f t="shared" si="0"/>
        <v>A</v>
      </c>
      <c r="G21" s="66">
        <v>44</v>
      </c>
      <c r="H21" s="67" t="str">
        <f t="shared" si="1"/>
        <v>A</v>
      </c>
      <c r="I21" s="66">
        <v>28</v>
      </c>
      <c r="J21" s="67" t="str">
        <f t="shared" si="2"/>
        <v>C</v>
      </c>
      <c r="K21" s="66">
        <v>34</v>
      </c>
      <c r="L21" s="67" t="str">
        <f t="shared" si="3"/>
        <v>B</v>
      </c>
      <c r="M21" s="66">
        <v>43</v>
      </c>
      <c r="N21" s="68" t="str">
        <f t="shared" si="4"/>
        <v>A</v>
      </c>
      <c r="O21" s="66">
        <v>26</v>
      </c>
      <c r="P21" s="72" t="str">
        <f t="shared" si="5"/>
        <v>C</v>
      </c>
      <c r="Q21" s="72">
        <v>40</v>
      </c>
      <c r="R21" s="72" t="str">
        <f t="shared" si="6"/>
        <v>B</v>
      </c>
      <c r="S21" s="56">
        <f t="shared" si="7"/>
        <v>265</v>
      </c>
      <c r="T21" s="69">
        <f t="shared" si="8"/>
        <v>37.5</v>
      </c>
      <c r="U21" s="69">
        <f t="shared" si="11"/>
        <v>12</v>
      </c>
      <c r="V21" s="67" t="str">
        <f t="shared" si="10"/>
        <v>B</v>
      </c>
    </row>
    <row r="22" spans="1:22" ht="15.95" customHeight="1" thickTop="1" thickBot="1" x14ac:dyDescent="0.4">
      <c r="B22" s="35">
        <v>13</v>
      </c>
      <c r="C22" s="40" t="s">
        <v>43</v>
      </c>
      <c r="D22" s="65" t="s">
        <v>74</v>
      </c>
      <c r="E22" s="66">
        <v>40</v>
      </c>
      <c r="F22" s="67" t="str">
        <f t="shared" si="0"/>
        <v>B</v>
      </c>
      <c r="G22" s="66">
        <v>42</v>
      </c>
      <c r="H22" s="67" t="str">
        <f t="shared" si="1"/>
        <v>A</v>
      </c>
      <c r="I22" s="66">
        <v>24</v>
      </c>
      <c r="J22" s="67" t="str">
        <f t="shared" si="2"/>
        <v>C</v>
      </c>
      <c r="K22" s="66">
        <v>42</v>
      </c>
      <c r="L22" s="67" t="str">
        <f t="shared" si="3"/>
        <v>A</v>
      </c>
      <c r="M22" s="66">
        <v>42</v>
      </c>
      <c r="N22" s="68" t="str">
        <f t="shared" si="4"/>
        <v>A</v>
      </c>
      <c r="O22" s="66">
        <v>32</v>
      </c>
      <c r="P22" s="72" t="str">
        <f t="shared" si="5"/>
        <v>B</v>
      </c>
      <c r="Q22" s="72">
        <v>34</v>
      </c>
      <c r="R22" s="72" t="str">
        <f t="shared" si="6"/>
        <v>B</v>
      </c>
      <c r="S22" s="56">
        <f t="shared" si="7"/>
        <v>256</v>
      </c>
      <c r="T22" s="69">
        <f t="shared" si="8"/>
        <v>37</v>
      </c>
      <c r="U22" s="69">
        <f t="shared" si="11"/>
        <v>13</v>
      </c>
      <c r="V22" s="67" t="str">
        <f t="shared" si="10"/>
        <v>B</v>
      </c>
    </row>
    <row r="23" spans="1:22" ht="15.95" customHeight="1" thickTop="1" thickBot="1" x14ac:dyDescent="0.4">
      <c r="B23" s="36">
        <v>14</v>
      </c>
      <c r="C23" s="40" t="s">
        <v>52</v>
      </c>
      <c r="D23" s="65" t="s">
        <v>74</v>
      </c>
      <c r="E23" s="66">
        <v>48</v>
      </c>
      <c r="F23" s="67" t="str">
        <f t="shared" si="0"/>
        <v>A</v>
      </c>
      <c r="G23" s="66">
        <v>44</v>
      </c>
      <c r="H23" s="67" t="str">
        <f t="shared" si="1"/>
        <v>A</v>
      </c>
      <c r="I23" s="66">
        <v>22</v>
      </c>
      <c r="J23" s="67" t="str">
        <f t="shared" si="2"/>
        <v>C</v>
      </c>
      <c r="K23" s="66">
        <v>32</v>
      </c>
      <c r="L23" s="67" t="str">
        <f t="shared" si="3"/>
        <v>B</v>
      </c>
      <c r="M23" s="66">
        <v>42</v>
      </c>
      <c r="N23" s="68" t="str">
        <f t="shared" si="4"/>
        <v>A</v>
      </c>
      <c r="O23" s="66">
        <v>32</v>
      </c>
      <c r="P23" s="72" t="str">
        <f t="shared" si="5"/>
        <v>B</v>
      </c>
      <c r="Q23" s="72">
        <v>36</v>
      </c>
      <c r="R23" s="72" t="str">
        <f t="shared" si="6"/>
        <v>B</v>
      </c>
      <c r="S23" s="56">
        <f t="shared" si="7"/>
        <v>256</v>
      </c>
      <c r="T23" s="69">
        <f t="shared" si="8"/>
        <v>36.666666666666664</v>
      </c>
      <c r="U23" s="69">
        <f t="shared" si="11"/>
        <v>13</v>
      </c>
      <c r="V23" s="67" t="str">
        <f t="shared" si="10"/>
        <v>B</v>
      </c>
    </row>
    <row r="24" spans="1:22" ht="15.95" customHeight="1" thickTop="1" thickBot="1" x14ac:dyDescent="0.4">
      <c r="B24" s="35">
        <v>15</v>
      </c>
      <c r="C24" s="40" t="s">
        <v>48</v>
      </c>
      <c r="D24" s="65" t="s">
        <v>74</v>
      </c>
      <c r="E24" s="66">
        <v>44</v>
      </c>
      <c r="F24" s="67" t="str">
        <f t="shared" si="0"/>
        <v>A</v>
      </c>
      <c r="G24" s="66">
        <v>38</v>
      </c>
      <c r="H24" s="67" t="str">
        <f t="shared" si="1"/>
        <v>B</v>
      </c>
      <c r="I24" s="66">
        <v>30</v>
      </c>
      <c r="J24" s="67" t="str">
        <f t="shared" si="2"/>
        <v>C</v>
      </c>
      <c r="K24" s="66">
        <v>36</v>
      </c>
      <c r="L24" s="67" t="str">
        <f t="shared" si="3"/>
        <v>B</v>
      </c>
      <c r="M24" s="66">
        <v>47</v>
      </c>
      <c r="N24" s="68" t="str">
        <f t="shared" si="4"/>
        <v>A</v>
      </c>
      <c r="O24" s="66">
        <v>20</v>
      </c>
      <c r="P24" s="72" t="str">
        <f t="shared" si="5"/>
        <v>D</v>
      </c>
      <c r="Q24" s="72">
        <v>34</v>
      </c>
      <c r="R24" s="72" t="str">
        <f t="shared" si="6"/>
        <v>B</v>
      </c>
      <c r="S24" s="56">
        <f t="shared" si="7"/>
        <v>249</v>
      </c>
      <c r="T24" s="69">
        <f t="shared" si="8"/>
        <v>35.833333333333336</v>
      </c>
      <c r="U24" s="69">
        <f t="shared" si="11"/>
        <v>15</v>
      </c>
      <c r="V24" s="67" t="str">
        <f t="shared" si="10"/>
        <v>B</v>
      </c>
    </row>
    <row r="25" spans="1:22" ht="15.95" customHeight="1" thickTop="1" thickBot="1" x14ac:dyDescent="0.4">
      <c r="B25" s="36">
        <v>16</v>
      </c>
      <c r="C25" s="39" t="s">
        <v>49</v>
      </c>
      <c r="D25" s="6" t="s">
        <v>73</v>
      </c>
      <c r="E25" s="7">
        <v>36</v>
      </c>
      <c r="F25" s="54" t="str">
        <f t="shared" si="0"/>
        <v>B</v>
      </c>
      <c r="G25" s="7">
        <v>38</v>
      </c>
      <c r="H25" s="54" t="str">
        <f t="shared" si="1"/>
        <v>B</v>
      </c>
      <c r="I25" s="7">
        <v>36</v>
      </c>
      <c r="J25" s="54" t="str">
        <f t="shared" si="2"/>
        <v>B</v>
      </c>
      <c r="K25" s="7">
        <v>34</v>
      </c>
      <c r="L25" s="54" t="str">
        <f t="shared" si="3"/>
        <v>B</v>
      </c>
      <c r="M25" s="7">
        <v>38</v>
      </c>
      <c r="N25" s="55" t="str">
        <f t="shared" si="4"/>
        <v>B</v>
      </c>
      <c r="O25" s="7">
        <v>28</v>
      </c>
      <c r="P25" s="71" t="str">
        <f t="shared" si="5"/>
        <v>C</v>
      </c>
      <c r="Q25" s="71">
        <v>38</v>
      </c>
      <c r="R25" s="71" t="str">
        <f t="shared" si="6"/>
        <v>B</v>
      </c>
      <c r="S25" s="56">
        <f t="shared" si="7"/>
        <v>248</v>
      </c>
      <c r="T25" s="56">
        <f t="shared" si="8"/>
        <v>35</v>
      </c>
      <c r="U25" s="56">
        <f t="shared" si="11"/>
        <v>16</v>
      </c>
      <c r="V25" s="54" t="str">
        <f t="shared" si="10"/>
        <v>B</v>
      </c>
    </row>
    <row r="26" spans="1:22" ht="15.95" customHeight="1" thickTop="1" thickBot="1" x14ac:dyDescent="0.4">
      <c r="B26" s="76">
        <v>17</v>
      </c>
      <c r="C26" s="40" t="s">
        <v>55</v>
      </c>
      <c r="D26" s="65" t="s">
        <v>74</v>
      </c>
      <c r="E26" s="66">
        <v>46</v>
      </c>
      <c r="F26" s="67" t="str">
        <f t="shared" si="0"/>
        <v>A</v>
      </c>
      <c r="G26" s="66">
        <v>48</v>
      </c>
      <c r="H26" s="67" t="str">
        <f t="shared" si="1"/>
        <v>A</v>
      </c>
      <c r="I26" s="66">
        <v>22</v>
      </c>
      <c r="J26" s="67" t="str">
        <f t="shared" si="2"/>
        <v>C</v>
      </c>
      <c r="K26" s="66">
        <v>30</v>
      </c>
      <c r="L26" s="67" t="str">
        <f t="shared" si="3"/>
        <v>C</v>
      </c>
      <c r="M26" s="66">
        <v>37</v>
      </c>
      <c r="N26" s="68" t="str">
        <f t="shared" si="4"/>
        <v>B</v>
      </c>
      <c r="O26" s="66">
        <v>30</v>
      </c>
      <c r="P26" s="72" t="str">
        <f t="shared" si="5"/>
        <v>C</v>
      </c>
      <c r="Q26" s="72">
        <v>32</v>
      </c>
      <c r="R26" s="72" t="str">
        <f t="shared" si="6"/>
        <v>B</v>
      </c>
      <c r="S26" s="56">
        <f t="shared" si="7"/>
        <v>245</v>
      </c>
      <c r="T26" s="69">
        <f t="shared" si="8"/>
        <v>35.5</v>
      </c>
      <c r="U26" s="69">
        <f t="shared" si="11"/>
        <v>17</v>
      </c>
      <c r="V26" s="67" t="str">
        <f t="shared" si="10"/>
        <v>B</v>
      </c>
    </row>
    <row r="27" spans="1:22" ht="15.95" customHeight="1" thickTop="1" thickBot="1" x14ac:dyDescent="0.4">
      <c r="B27" s="36">
        <v>18</v>
      </c>
      <c r="C27" s="40" t="s">
        <v>39</v>
      </c>
      <c r="D27" s="65" t="s">
        <v>74</v>
      </c>
      <c r="E27" s="66">
        <v>44</v>
      </c>
      <c r="F27" s="67" t="str">
        <f t="shared" si="0"/>
        <v>A</v>
      </c>
      <c r="G27" s="66">
        <v>42</v>
      </c>
      <c r="H27" s="67" t="str">
        <f t="shared" si="1"/>
        <v>A</v>
      </c>
      <c r="I27" s="83"/>
      <c r="J27" s="67" t="str">
        <f t="shared" si="2"/>
        <v>E</v>
      </c>
      <c r="K27" s="66">
        <v>34</v>
      </c>
      <c r="L27" s="67" t="str">
        <f t="shared" si="3"/>
        <v>B</v>
      </c>
      <c r="M27" s="66">
        <v>44</v>
      </c>
      <c r="N27" s="68" t="str">
        <f t="shared" si="4"/>
        <v>A</v>
      </c>
      <c r="O27" s="66">
        <v>34</v>
      </c>
      <c r="P27" s="72" t="str">
        <f t="shared" si="5"/>
        <v>B</v>
      </c>
      <c r="Q27" s="72">
        <v>44</v>
      </c>
      <c r="R27" s="72" t="str">
        <f t="shared" si="6"/>
        <v>A</v>
      </c>
      <c r="S27" s="56">
        <f t="shared" si="7"/>
        <v>242</v>
      </c>
      <c r="T27" s="69">
        <f t="shared" si="8"/>
        <v>39.6</v>
      </c>
      <c r="U27" s="69">
        <f t="shared" si="11"/>
        <v>18</v>
      </c>
      <c r="V27" s="67" t="str">
        <f t="shared" si="10"/>
        <v>B</v>
      </c>
    </row>
    <row r="28" spans="1:22" ht="15.95" customHeight="1" thickTop="1" thickBot="1" x14ac:dyDescent="0.4">
      <c r="B28" s="35">
        <v>19</v>
      </c>
      <c r="C28" s="40" t="s">
        <v>51</v>
      </c>
      <c r="D28" s="65" t="s">
        <v>74</v>
      </c>
      <c r="E28" s="66">
        <v>44</v>
      </c>
      <c r="F28" s="67" t="str">
        <f t="shared" si="0"/>
        <v>A</v>
      </c>
      <c r="G28" s="66">
        <v>34</v>
      </c>
      <c r="H28" s="67" t="str">
        <f t="shared" si="1"/>
        <v>B</v>
      </c>
      <c r="I28" s="66">
        <v>32</v>
      </c>
      <c r="J28" s="67" t="str">
        <f t="shared" si="2"/>
        <v>B</v>
      </c>
      <c r="K28" s="66">
        <v>30</v>
      </c>
      <c r="L28" s="67" t="str">
        <f t="shared" si="3"/>
        <v>C</v>
      </c>
      <c r="M28" s="66">
        <v>41</v>
      </c>
      <c r="N28" s="68" t="str">
        <f t="shared" si="4"/>
        <v>A</v>
      </c>
      <c r="O28" s="66">
        <v>30</v>
      </c>
      <c r="P28" s="72" t="str">
        <f t="shared" si="5"/>
        <v>C</v>
      </c>
      <c r="Q28" s="72">
        <v>28</v>
      </c>
      <c r="R28" s="72" t="str">
        <f t="shared" si="6"/>
        <v>C</v>
      </c>
      <c r="S28" s="56">
        <f t="shared" si="7"/>
        <v>239</v>
      </c>
      <c r="T28" s="69">
        <f t="shared" si="8"/>
        <v>35.166666666666664</v>
      </c>
      <c r="U28" s="69">
        <f t="shared" si="11"/>
        <v>19</v>
      </c>
      <c r="V28" s="67" t="str">
        <f t="shared" si="10"/>
        <v>B</v>
      </c>
    </row>
    <row r="29" spans="1:22" ht="15.95" customHeight="1" thickTop="1" thickBot="1" x14ac:dyDescent="0.4">
      <c r="B29" s="36">
        <v>20</v>
      </c>
      <c r="C29" s="40" t="s">
        <v>57</v>
      </c>
      <c r="D29" s="65" t="s">
        <v>74</v>
      </c>
      <c r="E29" s="66">
        <v>46</v>
      </c>
      <c r="F29" s="67" t="str">
        <f t="shared" si="0"/>
        <v>A</v>
      </c>
      <c r="G29" s="66">
        <v>34</v>
      </c>
      <c r="H29" s="67" t="str">
        <f t="shared" si="1"/>
        <v>B</v>
      </c>
      <c r="I29" s="66">
        <v>30</v>
      </c>
      <c r="J29" s="67" t="str">
        <f t="shared" si="2"/>
        <v>C</v>
      </c>
      <c r="K29" s="66">
        <v>34</v>
      </c>
      <c r="L29" s="67" t="str">
        <f t="shared" si="3"/>
        <v>B</v>
      </c>
      <c r="M29" s="66">
        <v>36</v>
      </c>
      <c r="N29" s="68" t="str">
        <f t="shared" si="4"/>
        <v>B</v>
      </c>
      <c r="O29" s="66">
        <v>24</v>
      </c>
      <c r="P29" s="72" t="str">
        <f t="shared" si="5"/>
        <v>C</v>
      </c>
      <c r="Q29" s="72">
        <v>34</v>
      </c>
      <c r="R29" s="72" t="str">
        <f t="shared" si="6"/>
        <v>B</v>
      </c>
      <c r="S29" s="56">
        <f t="shared" si="7"/>
        <v>238</v>
      </c>
      <c r="T29" s="69">
        <f t="shared" si="8"/>
        <v>34</v>
      </c>
      <c r="U29" s="69">
        <f t="shared" si="11"/>
        <v>20</v>
      </c>
      <c r="V29" s="67" t="str">
        <f t="shared" si="10"/>
        <v>B</v>
      </c>
    </row>
    <row r="30" spans="1:22" ht="15.95" customHeight="1" thickTop="1" thickBot="1" x14ac:dyDescent="0.4">
      <c r="B30" s="35">
        <v>21</v>
      </c>
      <c r="C30" s="40" t="s">
        <v>58</v>
      </c>
      <c r="D30" s="65" t="s">
        <v>74</v>
      </c>
      <c r="E30" s="66">
        <v>44</v>
      </c>
      <c r="F30" s="67" t="str">
        <f t="shared" si="0"/>
        <v>A</v>
      </c>
      <c r="G30" s="66">
        <v>34</v>
      </c>
      <c r="H30" s="67" t="str">
        <f t="shared" si="1"/>
        <v>B</v>
      </c>
      <c r="I30" s="66">
        <v>24</v>
      </c>
      <c r="J30" s="67" t="str">
        <f t="shared" si="2"/>
        <v>C</v>
      </c>
      <c r="K30" s="66">
        <v>36</v>
      </c>
      <c r="L30" s="67" t="str">
        <f t="shared" si="3"/>
        <v>B</v>
      </c>
      <c r="M30" s="66">
        <v>38</v>
      </c>
      <c r="N30" s="68" t="str">
        <f t="shared" si="4"/>
        <v>B</v>
      </c>
      <c r="O30" s="66">
        <v>28</v>
      </c>
      <c r="P30" s="72" t="str">
        <f t="shared" si="5"/>
        <v>C</v>
      </c>
      <c r="Q30" s="72">
        <v>28</v>
      </c>
      <c r="R30" s="72" t="str">
        <f t="shared" si="6"/>
        <v>C</v>
      </c>
      <c r="S30" s="56">
        <f t="shared" si="7"/>
        <v>232</v>
      </c>
      <c r="T30" s="69">
        <f t="shared" si="8"/>
        <v>34</v>
      </c>
      <c r="U30" s="69">
        <f t="shared" si="11"/>
        <v>21</v>
      </c>
      <c r="V30" s="67" t="str">
        <f t="shared" si="10"/>
        <v>B</v>
      </c>
    </row>
    <row r="31" spans="1:22" ht="15.95" customHeight="1" thickTop="1" thickBot="1" x14ac:dyDescent="0.4">
      <c r="B31" s="36">
        <v>22</v>
      </c>
      <c r="C31" s="42" t="s">
        <v>47</v>
      </c>
      <c r="D31" s="6" t="s">
        <v>73</v>
      </c>
      <c r="E31" s="7">
        <v>28</v>
      </c>
      <c r="F31" s="54" t="str">
        <f t="shared" si="0"/>
        <v>C</v>
      </c>
      <c r="G31" s="7">
        <v>46</v>
      </c>
      <c r="H31" s="54" t="str">
        <f t="shared" si="1"/>
        <v>A</v>
      </c>
      <c r="I31" s="7">
        <v>22</v>
      </c>
      <c r="J31" s="54" t="str">
        <f t="shared" si="2"/>
        <v>C</v>
      </c>
      <c r="K31" s="7">
        <v>36</v>
      </c>
      <c r="L31" s="54" t="str">
        <f t="shared" si="3"/>
        <v>B</v>
      </c>
      <c r="M31" s="7">
        <v>34</v>
      </c>
      <c r="N31" s="55" t="str">
        <f t="shared" si="4"/>
        <v>B</v>
      </c>
      <c r="O31" s="7">
        <v>26</v>
      </c>
      <c r="P31" s="71" t="str">
        <f t="shared" si="5"/>
        <v>C</v>
      </c>
      <c r="Q31" s="71">
        <v>36</v>
      </c>
      <c r="R31" s="71" t="str">
        <f t="shared" si="6"/>
        <v>B</v>
      </c>
      <c r="S31" s="56">
        <f t="shared" si="7"/>
        <v>228</v>
      </c>
      <c r="T31" s="56">
        <f t="shared" si="8"/>
        <v>32</v>
      </c>
      <c r="U31" s="56">
        <f t="shared" si="11"/>
        <v>22</v>
      </c>
      <c r="V31" s="54" t="str">
        <f t="shared" si="10"/>
        <v>B</v>
      </c>
    </row>
    <row r="32" spans="1:22" ht="15.95" customHeight="1" thickTop="1" thickBot="1" x14ac:dyDescent="0.4">
      <c r="A32" s="12"/>
      <c r="B32" s="35">
        <v>23</v>
      </c>
      <c r="C32" s="40" t="s">
        <v>53</v>
      </c>
      <c r="D32" s="65" t="s">
        <v>74</v>
      </c>
      <c r="E32" s="66">
        <v>40</v>
      </c>
      <c r="F32" s="67" t="str">
        <f t="shared" si="0"/>
        <v>B</v>
      </c>
      <c r="G32" s="66">
        <v>36</v>
      </c>
      <c r="H32" s="67" t="str">
        <f t="shared" si="1"/>
        <v>B</v>
      </c>
      <c r="I32" s="66">
        <v>20</v>
      </c>
      <c r="J32" s="67" t="str">
        <f t="shared" si="2"/>
        <v>D</v>
      </c>
      <c r="K32" s="66">
        <v>36</v>
      </c>
      <c r="L32" s="67" t="str">
        <f t="shared" si="3"/>
        <v>B</v>
      </c>
      <c r="M32" s="66">
        <v>42</v>
      </c>
      <c r="N32" s="68" t="str">
        <f t="shared" si="4"/>
        <v>A</v>
      </c>
      <c r="O32" s="66">
        <v>22</v>
      </c>
      <c r="P32" s="72" t="str">
        <f t="shared" si="5"/>
        <v>C</v>
      </c>
      <c r="Q32" s="72">
        <v>32</v>
      </c>
      <c r="R32" s="72" t="str">
        <f t="shared" si="6"/>
        <v>B</v>
      </c>
      <c r="S32" s="56">
        <f t="shared" si="7"/>
        <v>228</v>
      </c>
      <c r="T32" s="69">
        <f t="shared" si="8"/>
        <v>32.666666666666664</v>
      </c>
      <c r="U32" s="69">
        <f t="shared" si="11"/>
        <v>22</v>
      </c>
      <c r="V32" s="67" t="str">
        <f t="shared" si="10"/>
        <v>B</v>
      </c>
    </row>
    <row r="33" spans="1:52" ht="15.95" customHeight="1" thickTop="1" thickBot="1" x14ac:dyDescent="0.4">
      <c r="A33" s="12"/>
      <c r="B33" s="36">
        <v>24</v>
      </c>
      <c r="C33" s="41" t="s">
        <v>70</v>
      </c>
      <c r="D33" s="6" t="s">
        <v>73</v>
      </c>
      <c r="E33" s="7">
        <v>32</v>
      </c>
      <c r="F33" s="54" t="str">
        <f t="shared" si="0"/>
        <v>B</v>
      </c>
      <c r="G33" s="7">
        <v>34</v>
      </c>
      <c r="H33" s="54" t="str">
        <f t="shared" si="1"/>
        <v>B</v>
      </c>
      <c r="I33" s="7">
        <v>30</v>
      </c>
      <c r="J33" s="54" t="str">
        <f t="shared" si="2"/>
        <v>C</v>
      </c>
      <c r="K33" s="7">
        <v>34</v>
      </c>
      <c r="L33" s="54" t="str">
        <f t="shared" si="3"/>
        <v>B</v>
      </c>
      <c r="M33" s="7">
        <v>33</v>
      </c>
      <c r="N33" s="55" t="str">
        <f t="shared" si="4"/>
        <v>B</v>
      </c>
      <c r="O33" s="7">
        <v>30</v>
      </c>
      <c r="P33" s="71" t="str">
        <f t="shared" si="5"/>
        <v>C</v>
      </c>
      <c r="Q33" s="71">
        <v>34</v>
      </c>
      <c r="R33" s="71" t="str">
        <f t="shared" si="6"/>
        <v>B</v>
      </c>
      <c r="S33" s="56">
        <f t="shared" si="7"/>
        <v>227</v>
      </c>
      <c r="T33" s="56">
        <f t="shared" si="8"/>
        <v>32.166666666666664</v>
      </c>
      <c r="U33" s="56">
        <f t="shared" si="11"/>
        <v>24</v>
      </c>
      <c r="V33" s="54" t="str">
        <f t="shared" si="10"/>
        <v>B</v>
      </c>
    </row>
    <row r="34" spans="1:52" ht="15.95" customHeight="1" thickTop="1" thickBot="1" x14ac:dyDescent="0.4">
      <c r="B34" s="35">
        <v>25</v>
      </c>
      <c r="C34" s="41" t="s">
        <v>66</v>
      </c>
      <c r="D34" s="6" t="s">
        <v>73</v>
      </c>
      <c r="E34" s="7">
        <v>40</v>
      </c>
      <c r="F34" s="54" t="str">
        <f t="shared" si="0"/>
        <v>B</v>
      </c>
      <c r="G34" s="7">
        <v>36</v>
      </c>
      <c r="H34" s="54" t="str">
        <f t="shared" si="1"/>
        <v>B</v>
      </c>
      <c r="I34" s="7">
        <v>26</v>
      </c>
      <c r="J34" s="54" t="str">
        <f t="shared" si="2"/>
        <v>C</v>
      </c>
      <c r="K34" s="7">
        <v>32</v>
      </c>
      <c r="L34" s="54" t="str">
        <f t="shared" si="3"/>
        <v>B</v>
      </c>
      <c r="M34" s="7">
        <v>29</v>
      </c>
      <c r="N34" s="55" t="str">
        <f t="shared" si="4"/>
        <v>C</v>
      </c>
      <c r="O34" s="7">
        <v>24</v>
      </c>
      <c r="P34" s="71" t="str">
        <f t="shared" si="5"/>
        <v>C</v>
      </c>
      <c r="Q34" s="71">
        <v>34</v>
      </c>
      <c r="R34" s="71" t="str">
        <f t="shared" si="6"/>
        <v>B</v>
      </c>
      <c r="S34" s="56">
        <f t="shared" si="7"/>
        <v>221</v>
      </c>
      <c r="T34" s="56">
        <f t="shared" si="8"/>
        <v>31.166666666666668</v>
      </c>
      <c r="U34" s="56">
        <f t="shared" si="11"/>
        <v>25</v>
      </c>
      <c r="V34" s="54" t="str">
        <f t="shared" si="10"/>
        <v>B</v>
      </c>
    </row>
    <row r="35" spans="1:52" ht="15.95" customHeight="1" thickTop="1" thickBot="1" x14ac:dyDescent="0.4">
      <c r="B35" s="36">
        <v>26</v>
      </c>
      <c r="C35" s="40" t="s">
        <v>67</v>
      </c>
      <c r="D35" s="65" t="s">
        <v>74</v>
      </c>
      <c r="E35" s="70">
        <v>30</v>
      </c>
      <c r="F35" s="67" t="str">
        <f t="shared" si="0"/>
        <v>C</v>
      </c>
      <c r="G35" s="66">
        <v>46</v>
      </c>
      <c r="H35" s="67" t="str">
        <f t="shared" si="1"/>
        <v>A</v>
      </c>
      <c r="I35" s="66">
        <v>30</v>
      </c>
      <c r="J35" s="67" t="str">
        <f t="shared" si="2"/>
        <v>C</v>
      </c>
      <c r="K35" s="66">
        <v>28</v>
      </c>
      <c r="L35" s="67" t="str">
        <f t="shared" si="3"/>
        <v>C</v>
      </c>
      <c r="M35" s="66">
        <v>36</v>
      </c>
      <c r="N35" s="68" t="str">
        <f t="shared" si="4"/>
        <v>B</v>
      </c>
      <c r="O35" s="66">
        <v>20</v>
      </c>
      <c r="P35" s="72" t="str">
        <f t="shared" si="5"/>
        <v>D</v>
      </c>
      <c r="Q35" s="72">
        <v>24</v>
      </c>
      <c r="R35" s="72" t="str">
        <f t="shared" si="6"/>
        <v>C</v>
      </c>
      <c r="S35" s="56">
        <f t="shared" si="7"/>
        <v>214</v>
      </c>
      <c r="T35" s="69">
        <f t="shared" si="8"/>
        <v>31.666666666666668</v>
      </c>
      <c r="U35" s="69">
        <f t="shared" si="11"/>
        <v>26</v>
      </c>
      <c r="V35" s="67" t="str">
        <f t="shared" si="10"/>
        <v>B</v>
      </c>
    </row>
    <row r="36" spans="1:52" ht="15.95" customHeight="1" thickTop="1" thickBot="1" x14ac:dyDescent="0.4">
      <c r="B36" s="35">
        <v>27</v>
      </c>
      <c r="C36" s="40" t="s">
        <v>41</v>
      </c>
      <c r="D36" s="65" t="s">
        <v>74</v>
      </c>
      <c r="E36" s="66">
        <v>42</v>
      </c>
      <c r="F36" s="67" t="str">
        <f t="shared" si="0"/>
        <v>A</v>
      </c>
      <c r="G36" s="66">
        <v>46</v>
      </c>
      <c r="H36" s="67" t="str">
        <f t="shared" si="1"/>
        <v>A</v>
      </c>
      <c r="I36" s="66">
        <v>10</v>
      </c>
      <c r="J36" s="67" t="str">
        <f t="shared" si="2"/>
        <v>E</v>
      </c>
      <c r="K36" s="66">
        <v>26</v>
      </c>
      <c r="L36" s="67" t="str">
        <f t="shared" si="3"/>
        <v>C</v>
      </c>
      <c r="M36" s="66">
        <v>38</v>
      </c>
      <c r="N36" s="68" t="str">
        <f t="shared" si="4"/>
        <v>B</v>
      </c>
      <c r="O36" s="66">
        <v>24</v>
      </c>
      <c r="P36" s="72" t="str">
        <f t="shared" si="5"/>
        <v>C</v>
      </c>
      <c r="Q36" s="72">
        <v>28</v>
      </c>
      <c r="R36" s="72" t="str">
        <f t="shared" si="6"/>
        <v>C</v>
      </c>
      <c r="S36" s="56">
        <f t="shared" si="7"/>
        <v>214</v>
      </c>
      <c r="T36" s="69">
        <f t="shared" si="8"/>
        <v>31</v>
      </c>
      <c r="U36" s="69">
        <f t="shared" si="11"/>
        <v>26</v>
      </c>
      <c r="V36" s="67" t="str">
        <f t="shared" si="10"/>
        <v>B</v>
      </c>
    </row>
    <row r="37" spans="1:52" ht="15.95" customHeight="1" thickTop="1" thickBot="1" x14ac:dyDescent="0.4">
      <c r="B37" s="36">
        <v>28</v>
      </c>
      <c r="C37" s="40" t="s">
        <v>54</v>
      </c>
      <c r="D37" s="65" t="s">
        <v>74</v>
      </c>
      <c r="E37" s="66">
        <v>34</v>
      </c>
      <c r="F37" s="67" t="str">
        <f t="shared" si="0"/>
        <v>B</v>
      </c>
      <c r="G37" s="66">
        <v>36</v>
      </c>
      <c r="H37" s="67" t="str">
        <f t="shared" si="1"/>
        <v>B</v>
      </c>
      <c r="I37" s="66">
        <v>10</v>
      </c>
      <c r="J37" s="67" t="str">
        <f t="shared" si="2"/>
        <v>E</v>
      </c>
      <c r="K37" s="66">
        <v>30</v>
      </c>
      <c r="L37" s="67" t="str">
        <f t="shared" si="3"/>
        <v>C</v>
      </c>
      <c r="M37" s="66">
        <v>39</v>
      </c>
      <c r="N37" s="68" t="str">
        <f t="shared" si="4"/>
        <v>B</v>
      </c>
      <c r="O37" s="66">
        <v>30</v>
      </c>
      <c r="P37" s="72" t="str">
        <f t="shared" si="5"/>
        <v>C</v>
      </c>
      <c r="Q37" s="72">
        <v>30</v>
      </c>
      <c r="R37" s="72" t="str">
        <f t="shared" si="6"/>
        <v>C</v>
      </c>
      <c r="S37" s="56">
        <f t="shared" si="7"/>
        <v>209</v>
      </c>
      <c r="T37" s="69">
        <f t="shared" si="8"/>
        <v>29.833333333333332</v>
      </c>
      <c r="U37" s="69">
        <f t="shared" si="11"/>
        <v>28</v>
      </c>
      <c r="V37" s="67" t="str">
        <f t="shared" si="10"/>
        <v>C</v>
      </c>
    </row>
    <row r="38" spans="1:52" ht="15.95" customHeight="1" thickTop="1" thickBot="1" x14ac:dyDescent="0.4">
      <c r="B38" s="35">
        <v>29</v>
      </c>
      <c r="C38" s="40" t="s">
        <v>59</v>
      </c>
      <c r="D38" s="65" t="s">
        <v>74</v>
      </c>
      <c r="E38" s="66">
        <v>38</v>
      </c>
      <c r="F38" s="67" t="str">
        <f t="shared" si="0"/>
        <v>B</v>
      </c>
      <c r="G38" s="66">
        <v>34</v>
      </c>
      <c r="H38" s="67" t="str">
        <f t="shared" si="1"/>
        <v>B</v>
      </c>
      <c r="I38" s="66">
        <v>22</v>
      </c>
      <c r="J38" s="67" t="str">
        <f t="shared" si="2"/>
        <v>C</v>
      </c>
      <c r="K38" s="66">
        <v>28</v>
      </c>
      <c r="L38" s="67" t="str">
        <f t="shared" si="3"/>
        <v>C</v>
      </c>
      <c r="M38" s="66">
        <v>34</v>
      </c>
      <c r="N38" s="68" t="str">
        <f t="shared" si="4"/>
        <v>B</v>
      </c>
      <c r="O38" s="66">
        <v>28</v>
      </c>
      <c r="P38" s="72" t="str">
        <f t="shared" si="5"/>
        <v>C</v>
      </c>
      <c r="Q38" s="72">
        <v>22</v>
      </c>
      <c r="R38" s="72" t="str">
        <f t="shared" si="6"/>
        <v>C</v>
      </c>
      <c r="S38" s="56">
        <f t="shared" si="7"/>
        <v>206</v>
      </c>
      <c r="T38" s="69">
        <f t="shared" si="8"/>
        <v>30.666666666666668</v>
      </c>
      <c r="U38" s="69">
        <f t="shared" si="11"/>
        <v>29</v>
      </c>
      <c r="V38" s="67" t="str">
        <f t="shared" si="10"/>
        <v>C</v>
      </c>
    </row>
    <row r="39" spans="1:52" ht="15.95" customHeight="1" thickTop="1" thickBot="1" x14ac:dyDescent="0.4">
      <c r="B39" s="36">
        <v>30</v>
      </c>
      <c r="C39" s="40" t="s">
        <v>63</v>
      </c>
      <c r="D39" s="65" t="s">
        <v>74</v>
      </c>
      <c r="E39" s="66">
        <v>42</v>
      </c>
      <c r="F39" s="67" t="str">
        <f t="shared" si="0"/>
        <v>A</v>
      </c>
      <c r="G39" s="66">
        <v>32</v>
      </c>
      <c r="H39" s="67" t="str">
        <f t="shared" si="1"/>
        <v>B</v>
      </c>
      <c r="I39" s="66">
        <v>22</v>
      </c>
      <c r="J39" s="67" t="str">
        <f t="shared" si="2"/>
        <v>C</v>
      </c>
      <c r="K39" s="66">
        <v>20</v>
      </c>
      <c r="L39" s="67" t="str">
        <f t="shared" si="3"/>
        <v>D</v>
      </c>
      <c r="M39" s="66">
        <v>41</v>
      </c>
      <c r="N39" s="68" t="str">
        <f t="shared" si="4"/>
        <v>A</v>
      </c>
      <c r="O39" s="66">
        <v>18</v>
      </c>
      <c r="P39" s="72" t="str">
        <f t="shared" si="5"/>
        <v>D</v>
      </c>
      <c r="Q39" s="72">
        <v>26</v>
      </c>
      <c r="R39" s="72" t="str">
        <f t="shared" si="6"/>
        <v>C</v>
      </c>
      <c r="S39" s="56">
        <f t="shared" si="7"/>
        <v>201</v>
      </c>
      <c r="T39" s="69">
        <f t="shared" si="8"/>
        <v>29.166666666666668</v>
      </c>
      <c r="U39" s="69">
        <f t="shared" si="11"/>
        <v>30</v>
      </c>
      <c r="V39" s="67" t="str">
        <f t="shared" si="10"/>
        <v>C</v>
      </c>
    </row>
    <row r="40" spans="1:52" ht="15.95" customHeight="1" thickTop="1" thickBot="1" x14ac:dyDescent="0.4">
      <c r="B40" s="35">
        <v>31</v>
      </c>
      <c r="C40" s="40" t="s">
        <v>65</v>
      </c>
      <c r="D40" s="65" t="s">
        <v>74</v>
      </c>
      <c r="E40" s="66">
        <v>42</v>
      </c>
      <c r="F40" s="67" t="str">
        <f t="shared" si="0"/>
        <v>A</v>
      </c>
      <c r="G40" s="66">
        <v>34</v>
      </c>
      <c r="H40" s="67" t="str">
        <f t="shared" si="1"/>
        <v>B</v>
      </c>
      <c r="I40" s="66">
        <v>22</v>
      </c>
      <c r="J40" s="67" t="str">
        <f t="shared" si="2"/>
        <v>C</v>
      </c>
      <c r="K40" s="66">
        <v>24</v>
      </c>
      <c r="L40" s="67" t="str">
        <f t="shared" si="3"/>
        <v>C</v>
      </c>
      <c r="M40" s="66">
        <v>33</v>
      </c>
      <c r="N40" s="68" t="str">
        <f t="shared" si="4"/>
        <v>B</v>
      </c>
      <c r="O40" s="66">
        <v>22</v>
      </c>
      <c r="P40" s="72" t="str">
        <f t="shared" si="5"/>
        <v>C</v>
      </c>
      <c r="Q40" s="72">
        <v>24</v>
      </c>
      <c r="R40" s="72" t="str">
        <f t="shared" si="6"/>
        <v>C</v>
      </c>
      <c r="S40" s="56">
        <f t="shared" si="7"/>
        <v>201</v>
      </c>
      <c r="T40" s="69">
        <f t="shared" si="8"/>
        <v>29.5</v>
      </c>
      <c r="U40" s="69">
        <f t="shared" si="11"/>
        <v>30</v>
      </c>
      <c r="V40" s="67" t="str">
        <f t="shared" si="10"/>
        <v>C</v>
      </c>
    </row>
    <row r="41" spans="1:52" ht="15.95" customHeight="1" thickTop="1" thickBot="1" x14ac:dyDescent="0.4">
      <c r="B41" s="36">
        <v>32</v>
      </c>
      <c r="C41" s="40" t="s">
        <v>68</v>
      </c>
      <c r="D41" s="65" t="s">
        <v>74</v>
      </c>
      <c r="E41" s="66">
        <v>44</v>
      </c>
      <c r="F41" s="67" t="str">
        <f t="shared" si="0"/>
        <v>A</v>
      </c>
      <c r="G41" s="66">
        <v>28</v>
      </c>
      <c r="H41" s="67" t="str">
        <f t="shared" si="1"/>
        <v>C</v>
      </c>
      <c r="I41" s="66">
        <v>28</v>
      </c>
      <c r="J41" s="67" t="str">
        <f t="shared" si="2"/>
        <v>C</v>
      </c>
      <c r="K41" s="66">
        <v>16</v>
      </c>
      <c r="L41" s="67" t="str">
        <f t="shared" si="3"/>
        <v>D</v>
      </c>
      <c r="M41" s="66">
        <v>24</v>
      </c>
      <c r="N41" s="68" t="str">
        <f t="shared" si="4"/>
        <v>C</v>
      </c>
      <c r="O41" s="66">
        <v>26</v>
      </c>
      <c r="P41" s="72" t="str">
        <f t="shared" si="5"/>
        <v>C</v>
      </c>
      <c r="Q41" s="72">
        <v>26</v>
      </c>
      <c r="R41" s="72" t="str">
        <f t="shared" si="6"/>
        <v>C</v>
      </c>
      <c r="S41" s="56">
        <f t="shared" si="7"/>
        <v>192</v>
      </c>
      <c r="T41" s="69">
        <f t="shared" si="8"/>
        <v>27.666666666666668</v>
      </c>
      <c r="U41" s="69">
        <f t="shared" si="11"/>
        <v>32</v>
      </c>
      <c r="V41" s="67" t="str">
        <f t="shared" si="10"/>
        <v>C</v>
      </c>
    </row>
    <row r="42" spans="1:52" ht="15.95" customHeight="1" thickTop="1" thickBot="1" x14ac:dyDescent="0.4">
      <c r="B42" s="35">
        <v>33</v>
      </c>
      <c r="C42" s="39" t="s">
        <v>60</v>
      </c>
      <c r="D42" s="6" t="s">
        <v>73</v>
      </c>
      <c r="E42" s="7">
        <v>26</v>
      </c>
      <c r="F42" s="54" t="str">
        <f t="shared" si="0"/>
        <v>C</v>
      </c>
      <c r="G42" s="7">
        <v>40</v>
      </c>
      <c r="H42" s="54" t="str">
        <f t="shared" si="1"/>
        <v>B</v>
      </c>
      <c r="I42" s="7">
        <v>24</v>
      </c>
      <c r="J42" s="54" t="str">
        <f t="shared" si="2"/>
        <v>C</v>
      </c>
      <c r="K42" s="7">
        <v>24</v>
      </c>
      <c r="L42" s="54" t="str">
        <f t="shared" si="3"/>
        <v>C</v>
      </c>
      <c r="M42" s="7">
        <v>33</v>
      </c>
      <c r="N42" s="55" t="str">
        <f t="shared" si="4"/>
        <v>B</v>
      </c>
      <c r="O42" s="7">
        <v>24</v>
      </c>
      <c r="P42" s="71" t="str">
        <f t="shared" si="5"/>
        <v>C</v>
      </c>
      <c r="Q42" s="71">
        <v>20</v>
      </c>
      <c r="R42" s="71" t="str">
        <f t="shared" si="6"/>
        <v>D</v>
      </c>
      <c r="S42" s="56">
        <f t="shared" si="7"/>
        <v>191</v>
      </c>
      <c r="T42" s="56">
        <f t="shared" si="8"/>
        <v>28.5</v>
      </c>
      <c r="U42" s="56">
        <f t="shared" si="11"/>
        <v>33</v>
      </c>
      <c r="V42" s="54" t="str">
        <f t="shared" si="10"/>
        <v>C</v>
      </c>
    </row>
    <row r="43" spans="1:52" ht="15.95" customHeight="1" thickTop="1" thickBot="1" x14ac:dyDescent="0.4">
      <c r="B43" s="36">
        <v>34</v>
      </c>
      <c r="C43" s="39" t="s">
        <v>64</v>
      </c>
      <c r="D43" s="6" t="s">
        <v>73</v>
      </c>
      <c r="E43" s="7">
        <v>42</v>
      </c>
      <c r="F43" s="54" t="str">
        <f t="shared" si="0"/>
        <v>A</v>
      </c>
      <c r="G43" s="7">
        <v>34</v>
      </c>
      <c r="H43" s="54" t="str">
        <f t="shared" si="1"/>
        <v>B</v>
      </c>
      <c r="I43" s="7">
        <v>16</v>
      </c>
      <c r="J43" s="54" t="str">
        <f t="shared" si="2"/>
        <v>D</v>
      </c>
      <c r="K43" s="7">
        <v>18</v>
      </c>
      <c r="L43" s="54" t="str">
        <f t="shared" si="3"/>
        <v>D</v>
      </c>
      <c r="M43" s="7">
        <v>34</v>
      </c>
      <c r="N43" s="55" t="str">
        <f t="shared" si="4"/>
        <v>B</v>
      </c>
      <c r="O43" s="7">
        <v>20</v>
      </c>
      <c r="P43" s="71" t="str">
        <f t="shared" si="5"/>
        <v>D</v>
      </c>
      <c r="Q43" s="71">
        <v>26</v>
      </c>
      <c r="R43" s="71" t="str">
        <f t="shared" si="6"/>
        <v>C</v>
      </c>
      <c r="S43" s="56">
        <f t="shared" si="7"/>
        <v>190</v>
      </c>
      <c r="T43" s="56">
        <f t="shared" si="8"/>
        <v>27.333333333333332</v>
      </c>
      <c r="U43" s="56">
        <f t="shared" si="11"/>
        <v>34</v>
      </c>
      <c r="V43" s="54" t="str">
        <f t="shared" si="10"/>
        <v>C</v>
      </c>
    </row>
    <row r="44" spans="1:52" ht="15.95" customHeight="1" thickTop="1" thickBot="1" x14ac:dyDescent="0.4">
      <c r="B44" s="35">
        <v>35</v>
      </c>
      <c r="C44" s="40" t="s">
        <v>71</v>
      </c>
      <c r="D44" s="65" t="s">
        <v>74</v>
      </c>
      <c r="E44" s="66">
        <v>14</v>
      </c>
      <c r="F44" s="67" t="str">
        <f t="shared" si="0"/>
        <v>D</v>
      </c>
      <c r="G44" s="66">
        <v>15</v>
      </c>
      <c r="H44" s="67" t="str">
        <f t="shared" si="1"/>
        <v>D</v>
      </c>
      <c r="I44" s="66">
        <v>10</v>
      </c>
      <c r="J44" s="67" t="str">
        <f t="shared" si="2"/>
        <v>E</v>
      </c>
      <c r="K44" s="66">
        <v>32</v>
      </c>
      <c r="L44" s="67" t="str">
        <f t="shared" si="3"/>
        <v>B</v>
      </c>
      <c r="M44" s="66">
        <v>28</v>
      </c>
      <c r="N44" s="68" t="str">
        <f t="shared" si="4"/>
        <v>C</v>
      </c>
      <c r="O44" s="66">
        <v>16</v>
      </c>
      <c r="P44" s="72" t="str">
        <f t="shared" si="5"/>
        <v>D</v>
      </c>
      <c r="Q44" s="72">
        <v>18</v>
      </c>
      <c r="R44" s="72" t="str">
        <f t="shared" si="6"/>
        <v>D</v>
      </c>
      <c r="S44" s="56">
        <f t="shared" si="7"/>
        <v>133</v>
      </c>
      <c r="T44" s="69">
        <f t="shared" si="8"/>
        <v>19.166666666666668</v>
      </c>
      <c r="U44" s="69">
        <f t="shared" si="11"/>
        <v>35</v>
      </c>
      <c r="V44" s="67" t="str">
        <f t="shared" si="10"/>
        <v>D</v>
      </c>
    </row>
    <row r="45" spans="1:52" ht="15.95" customHeight="1" thickTop="1" thickBot="1" x14ac:dyDescent="0.4">
      <c r="B45" s="36">
        <v>36</v>
      </c>
      <c r="C45" s="40" t="s">
        <v>69</v>
      </c>
      <c r="D45" s="65" t="s">
        <v>74</v>
      </c>
      <c r="E45" s="66">
        <v>22</v>
      </c>
      <c r="F45" s="67" t="str">
        <f t="shared" si="0"/>
        <v>C</v>
      </c>
      <c r="G45" s="66">
        <v>16</v>
      </c>
      <c r="H45" s="67" t="str">
        <f t="shared" si="1"/>
        <v>D</v>
      </c>
      <c r="I45" s="66">
        <v>12</v>
      </c>
      <c r="J45" s="67" t="str">
        <f t="shared" si="2"/>
        <v>D</v>
      </c>
      <c r="K45" s="66">
        <v>24</v>
      </c>
      <c r="L45" s="67" t="str">
        <f t="shared" si="3"/>
        <v>C</v>
      </c>
      <c r="M45" s="66">
        <v>25</v>
      </c>
      <c r="N45" s="68" t="str">
        <f t="shared" si="4"/>
        <v>C</v>
      </c>
      <c r="O45" s="66">
        <v>8</v>
      </c>
      <c r="P45" s="72" t="str">
        <f t="shared" si="5"/>
        <v>E</v>
      </c>
      <c r="Q45" s="72">
        <v>16</v>
      </c>
      <c r="R45" s="72" t="str">
        <f t="shared" si="6"/>
        <v>D</v>
      </c>
      <c r="S45" s="56">
        <f t="shared" si="7"/>
        <v>123</v>
      </c>
      <c r="T45" s="69">
        <f t="shared" si="8"/>
        <v>17.833333333333332</v>
      </c>
      <c r="U45" s="69">
        <f t="shared" si="11"/>
        <v>36</v>
      </c>
      <c r="V45" s="67" t="str">
        <f t="shared" si="10"/>
        <v>D</v>
      </c>
    </row>
    <row r="46" spans="1:52" ht="15.95" customHeight="1" thickTop="1" x14ac:dyDescent="0.35">
      <c r="B46" s="35">
        <v>37</v>
      </c>
      <c r="C46" s="64" t="s">
        <v>72</v>
      </c>
      <c r="D46" s="46" t="s">
        <v>73</v>
      </c>
      <c r="E46" s="47">
        <v>0</v>
      </c>
      <c r="F46" s="57" t="str">
        <f t="shared" si="0"/>
        <v>E</v>
      </c>
      <c r="G46" s="47">
        <v>6</v>
      </c>
      <c r="H46" s="57" t="str">
        <f t="shared" si="1"/>
        <v>E</v>
      </c>
      <c r="I46" s="47">
        <v>0</v>
      </c>
      <c r="J46" s="57" t="str">
        <f t="shared" si="2"/>
        <v>E</v>
      </c>
      <c r="K46" s="47">
        <v>6</v>
      </c>
      <c r="L46" s="57" t="str">
        <f t="shared" si="3"/>
        <v>E</v>
      </c>
      <c r="M46" s="47">
        <v>16</v>
      </c>
      <c r="N46" s="58" t="str">
        <f t="shared" si="4"/>
        <v>D</v>
      </c>
      <c r="O46" s="47">
        <v>11</v>
      </c>
      <c r="P46" s="73" t="str">
        <f t="shared" si="5"/>
        <v>D</v>
      </c>
      <c r="Q46" s="73">
        <v>4</v>
      </c>
      <c r="R46" s="73" t="str">
        <f t="shared" si="6"/>
        <v>E</v>
      </c>
      <c r="S46" s="56">
        <f t="shared" si="7"/>
        <v>43</v>
      </c>
      <c r="T46" s="56">
        <f t="shared" si="8"/>
        <v>6.5</v>
      </c>
      <c r="U46" s="56">
        <f t="shared" si="11"/>
        <v>37</v>
      </c>
      <c r="V46" s="57" t="str">
        <f t="shared" si="10"/>
        <v>E</v>
      </c>
    </row>
    <row r="47" spans="1:52" ht="28.5" customHeight="1" thickBot="1" x14ac:dyDescent="0.3">
      <c r="B47" s="5"/>
      <c r="C47" s="48"/>
      <c r="D47" s="125"/>
      <c r="E47" s="38" t="s">
        <v>25</v>
      </c>
      <c r="F47" s="49"/>
      <c r="G47" s="53" t="s">
        <v>21</v>
      </c>
      <c r="H47" s="49"/>
      <c r="I47" s="53" t="s">
        <v>78</v>
      </c>
      <c r="J47" s="49"/>
      <c r="K47" s="53" t="s">
        <v>19</v>
      </c>
      <c r="L47" s="49"/>
      <c r="M47" s="53" t="s">
        <v>20</v>
      </c>
      <c r="N47" s="50"/>
      <c r="O47" s="53" t="s">
        <v>17</v>
      </c>
      <c r="P47" s="71"/>
      <c r="Q47" s="74" t="s">
        <v>18</v>
      </c>
      <c r="R47" s="71"/>
      <c r="S47" s="59"/>
      <c r="T47" s="61">
        <f>AVERAGE(T10:T46)</f>
        <v>33.732432432432432</v>
      </c>
      <c r="U47" s="60"/>
      <c r="V47" s="62" t="str">
        <f t="shared" ref="V47" si="12">IF(T47&gt;=41,"A",IF(T47&gt;=31,"B",IF(T47&gt;=21,"C",IF(T47&gt;=11,"D",IF(T47&gt;=0,"E",)))))</f>
        <v>B</v>
      </c>
    </row>
    <row r="48" spans="1:52" ht="15.95" customHeight="1" x14ac:dyDescent="0.25">
      <c r="B48" s="5"/>
      <c r="C48" s="48" t="s">
        <v>26</v>
      </c>
      <c r="D48" s="125"/>
      <c r="E48" s="48">
        <v>1</v>
      </c>
      <c r="F48" s="48"/>
      <c r="G48" s="48">
        <v>2</v>
      </c>
      <c r="H48" s="48"/>
      <c r="I48" s="48">
        <v>7</v>
      </c>
      <c r="J48" s="48"/>
      <c r="K48" s="48">
        <v>4</v>
      </c>
      <c r="L48" s="48"/>
      <c r="M48" s="48">
        <v>3</v>
      </c>
      <c r="N48" s="48"/>
      <c r="O48" s="48">
        <v>6</v>
      </c>
      <c r="P48" s="71"/>
      <c r="Q48" s="71">
        <v>5</v>
      </c>
      <c r="R48" s="71"/>
      <c r="AW48" s="4"/>
      <c r="AX48" s="4"/>
      <c r="AY48" s="4"/>
      <c r="AZ48" s="4"/>
    </row>
    <row r="49" spans="1:52" ht="15.95" customHeight="1" x14ac:dyDescent="0.25">
      <c r="B49" s="5"/>
      <c r="C49" s="48" t="s">
        <v>27</v>
      </c>
      <c r="D49" s="125"/>
      <c r="E49" s="51">
        <f>AVERAGE(E10:E46)</f>
        <v>39.45945945945946</v>
      </c>
      <c r="F49" s="51" t="s">
        <v>32</v>
      </c>
      <c r="G49" s="51">
        <f t="shared" ref="G49:Q49" si="13">AVERAGE(G10:G46)</f>
        <v>37.702702702702702</v>
      </c>
      <c r="H49" s="51" t="s">
        <v>32</v>
      </c>
      <c r="I49" s="51">
        <f t="shared" si="13"/>
        <v>26.888888888888889</v>
      </c>
      <c r="J49" s="51" t="s">
        <v>33</v>
      </c>
      <c r="K49" s="51">
        <f t="shared" si="13"/>
        <v>31.891891891891891</v>
      </c>
      <c r="L49" s="51" t="s">
        <v>32</v>
      </c>
      <c r="M49" s="51">
        <f t="shared" si="13"/>
        <v>37.270270270270274</v>
      </c>
      <c r="N49" s="51" t="s">
        <v>32</v>
      </c>
      <c r="O49" s="51">
        <f t="shared" si="13"/>
        <v>28.837837837837839</v>
      </c>
      <c r="P49" s="75" t="s">
        <v>33</v>
      </c>
      <c r="Q49" s="75">
        <f t="shared" si="13"/>
        <v>31.243243243243242</v>
      </c>
      <c r="R49" s="75" t="s">
        <v>32</v>
      </c>
      <c r="S49" s="60"/>
      <c r="T49" s="60"/>
      <c r="U49" s="60"/>
      <c r="V49" s="60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112" t="s">
        <v>28</v>
      </c>
      <c r="D51" s="11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37" t="s">
        <v>29</v>
      </c>
      <c r="D52" s="37" t="s">
        <v>30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37" t="s">
        <v>31</v>
      </c>
      <c r="D53" s="48">
        <f>COUNTIF(V10:V45,"A")</f>
        <v>5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37" t="s">
        <v>32</v>
      </c>
      <c r="D54" s="48">
        <f>COUNTIF(V10:V46,"B")</f>
        <v>22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37" t="s">
        <v>33</v>
      </c>
      <c r="D55" s="48">
        <f>COUNTIF(V10:V46,"C")</f>
        <v>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37" t="s">
        <v>34</v>
      </c>
      <c r="D56" s="48">
        <f>COUNTIF(V10:V46,"D")</f>
        <v>2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37" t="s">
        <v>35</v>
      </c>
      <c r="D57" s="48">
        <f>COUNTIF(V10:V46,"E")</f>
        <v>1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5"/>
      <c r="C58" s="52" t="s">
        <v>79</v>
      </c>
      <c r="D58" s="63">
        <f>SUM(D53:D57)</f>
        <v>37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9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T69" s="32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95" customHeight="1" x14ac:dyDescent="0.2">
      <c r="A70" s="5"/>
      <c r="B70" s="4"/>
      <c r="C70" s="2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T70" s="32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T71" s="32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T72" s="32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T73" s="32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2:16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2:16" ht="12.95" customHeight="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2:16" ht="12.95" customHeight="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2:16" ht="12.95" customHeight="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2:16" ht="12.95" customHeight="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2:16" ht="12.95" customHeight="1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2:16" ht="12.95" customHeight="1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2:16" ht="12.95" customHeight="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2:16" ht="12.95" customHeight="1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2:16" ht="12.95" customHeight="1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2:16" ht="12.95" customHeight="1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2:16" ht="12.95" customHeight="1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2:16" ht="12.95" customHeight="1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2:16" ht="12.95" customHeight="1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</sheetData>
  <sheetProtection selectLockedCells="1"/>
  <sortState ref="C10:V46">
    <sortCondition descending="1" ref="S10:S46"/>
  </sortState>
  <mergeCells count="29">
    <mergeCell ref="B1:D7"/>
    <mergeCell ref="E1:G1"/>
    <mergeCell ref="E2:G2"/>
    <mergeCell ref="E3:G3"/>
    <mergeCell ref="C51:D51"/>
    <mergeCell ref="E4:G4"/>
    <mergeCell ref="E6:E8"/>
    <mergeCell ref="G6:G8"/>
    <mergeCell ref="F6:F8"/>
    <mergeCell ref="E5:P5"/>
    <mergeCell ref="L6:L8"/>
    <mergeCell ref="J6:J8"/>
    <mergeCell ref="P6:P8"/>
    <mergeCell ref="D47:D49"/>
    <mergeCell ref="H6:H8"/>
    <mergeCell ref="I6:I8"/>
    <mergeCell ref="I1:U1"/>
    <mergeCell ref="S6:S8"/>
    <mergeCell ref="T6:T8"/>
    <mergeCell ref="R6:R8"/>
    <mergeCell ref="Q6:Q8"/>
    <mergeCell ref="U6:U8"/>
    <mergeCell ref="K6:K8"/>
    <mergeCell ref="M6:M8"/>
    <mergeCell ref="O6:O8"/>
    <mergeCell ref="N6:N8"/>
    <mergeCell ref="I3:V3"/>
    <mergeCell ref="V6:V8"/>
    <mergeCell ref="H4:V4"/>
  </mergeCells>
  <dataValidations count="3">
    <dataValidation type="whole" allowBlank="1" showErrorMessage="1" errorTitle="INVALID ENTRY!" error="Value between 0 and 50 only" sqref="E10">
      <formula1>0</formula1>
      <formula2>50</formula2>
    </dataValidation>
    <dataValidation type="whole" errorStyle="warning" allowBlank="1" showErrorMessage="1" errorTitle="INVALID ENTRY!" error="Value between 0 and 50 only" sqref="O10:O46 M10:M46 K10:K46 I10:I46 G10:G46 E11:E46">
      <formula1>0</formula1>
      <formula2>50</formula2>
    </dataValidation>
    <dataValidation type="textLength" operator="lessThanOrEqual" showInputMessage="1" showErrorMessage="1" errorTitle="INVALID ENTRY" error="Fill &quot;M&quot; OR &quot;F&quot;" sqref="D10:D46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2021-03-25T14:17:41Z</cp:lastPrinted>
  <dcterms:created xsi:type="dcterms:W3CDTF">2019-08-08T06:31:47Z</dcterms:created>
  <dcterms:modified xsi:type="dcterms:W3CDTF">2021-05-31T05:11:24Z</dcterms:modified>
</cp:coreProperties>
</file>