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/>
  </bookViews>
  <sheets>
    <sheet name="S1" sheetId="1" r:id="rId1"/>
  </sheets>
  <definedNames>
    <definedName name="CANDIDATES_NAMES" localSheetId="0">'S1'!$C$10:$C$31</definedName>
    <definedName name="ENGLISH_GRD" localSheetId="0">'S1'!#REF!</definedName>
    <definedName name="ENGLISH_SCORE" localSheetId="0">'S1'!$G$10:$G$31</definedName>
    <definedName name="GRD" localSheetId="0">'S1'!#REF!</definedName>
    <definedName name="INDEX_NO." localSheetId="0">'S1'!$B$10:$B$31</definedName>
    <definedName name="Jina_SHULE" localSheetId="0">'S1'!$I$1</definedName>
    <definedName name="KISWAHILI_SCORE" localSheetId="0">'S1'!$E$10:$E$31</definedName>
    <definedName name="KISWHILI_GRD" localSheetId="0">'S1'!#REF!</definedName>
    <definedName name="MATHS_GRD" localSheetId="0">'S1'!#REF!</definedName>
    <definedName name="MATHS_SCORE" localSheetId="0">'S1'!$K$10:$K$31</definedName>
    <definedName name="S_STUDIES_GRD" localSheetId="0">'S1'!#REF!</definedName>
    <definedName name="S_STUDIES_SCORE" localSheetId="0">'S1'!$I$10:$I$31</definedName>
    <definedName name="SCIENCE_GRD" localSheetId="0">'S1'!$M$10:$M$31</definedName>
    <definedName name="SCIENCE_SCORE" localSheetId="0">'S1'!$M$10:$M$31</definedName>
    <definedName name="SEX" localSheetId="0">'S1'!$D$10:$D$31</definedName>
    <definedName name="WALIOF_ENG" localSheetId="0">'S1'!#REF!</definedName>
    <definedName name="WALIOF_HIS" localSheetId="0">'S1'!#REF!</definedName>
    <definedName name="WALIOF_KISW" localSheetId="0">'S1'!#REF!</definedName>
    <definedName name="WALIOF_MAAR" localSheetId="0">'S1'!#REF!</definedName>
    <definedName name="WALIOF_SAY" localSheetId="0">'S1'!#REF!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I34" i="1"/>
  <c r="K34" i="1"/>
  <c r="M34" i="1"/>
  <c r="O34" i="1"/>
  <c r="Q34" i="1"/>
  <c r="E34" i="1"/>
  <c r="R28" i="1" l="1"/>
  <c r="R20" i="1"/>
  <c r="R13" i="1"/>
  <c r="R31" i="1"/>
  <c r="R12" i="1"/>
  <c r="R27" i="1"/>
  <c r="R23" i="1"/>
  <c r="R22" i="1"/>
  <c r="R21" i="1"/>
  <c r="R15" i="1"/>
  <c r="R29" i="1"/>
  <c r="R24" i="1"/>
  <c r="R30" i="1"/>
  <c r="R10" i="1"/>
  <c r="R17" i="1"/>
  <c r="R11" i="1"/>
  <c r="R19" i="1"/>
  <c r="R16" i="1"/>
  <c r="R14" i="1"/>
  <c r="R26" i="1"/>
  <c r="R25" i="1"/>
  <c r="R18" i="1"/>
  <c r="P23" i="1" l="1"/>
  <c r="P28" i="1"/>
  <c r="P21" i="1"/>
  <c r="P24" i="1"/>
  <c r="P16" i="1"/>
  <c r="P29" i="1"/>
  <c r="P12" i="1"/>
  <c r="P10" i="1"/>
  <c r="P19" i="1"/>
  <c r="P26" i="1"/>
  <c r="P11" i="1"/>
  <c r="P31" i="1"/>
  <c r="P30" i="1"/>
  <c r="P18" i="1"/>
  <c r="P27" i="1"/>
  <c r="P17" i="1"/>
  <c r="P20" i="1"/>
  <c r="P14" i="1"/>
  <c r="P13" i="1"/>
  <c r="P15" i="1"/>
  <c r="P22" i="1"/>
  <c r="N23" i="1"/>
  <c r="N28" i="1"/>
  <c r="N21" i="1"/>
  <c r="N24" i="1"/>
  <c r="N16" i="1"/>
  <c r="N29" i="1"/>
  <c r="N12" i="1"/>
  <c r="N10" i="1"/>
  <c r="N19" i="1"/>
  <c r="N26" i="1"/>
  <c r="N11" i="1"/>
  <c r="N31" i="1"/>
  <c r="N30" i="1"/>
  <c r="N18" i="1"/>
  <c r="N27" i="1"/>
  <c r="N17" i="1"/>
  <c r="N20" i="1"/>
  <c r="N14" i="1"/>
  <c r="N13" i="1"/>
  <c r="N15" i="1"/>
  <c r="N22" i="1"/>
  <c r="L23" i="1"/>
  <c r="L28" i="1"/>
  <c r="L21" i="1"/>
  <c r="L24" i="1"/>
  <c r="L16" i="1"/>
  <c r="L29" i="1"/>
  <c r="L12" i="1"/>
  <c r="L10" i="1"/>
  <c r="L19" i="1"/>
  <c r="L26" i="1"/>
  <c r="L11" i="1"/>
  <c r="L31" i="1"/>
  <c r="L30" i="1"/>
  <c r="L18" i="1"/>
  <c r="L27" i="1"/>
  <c r="L17" i="1"/>
  <c r="L20" i="1"/>
  <c r="L14" i="1"/>
  <c r="L13" i="1"/>
  <c r="L15" i="1"/>
  <c r="L22" i="1"/>
  <c r="J23" i="1"/>
  <c r="J28" i="1"/>
  <c r="J21" i="1"/>
  <c r="J24" i="1"/>
  <c r="J16" i="1"/>
  <c r="J29" i="1"/>
  <c r="J12" i="1"/>
  <c r="J10" i="1"/>
  <c r="J19" i="1"/>
  <c r="J26" i="1"/>
  <c r="J11" i="1"/>
  <c r="J31" i="1"/>
  <c r="J30" i="1"/>
  <c r="J18" i="1"/>
  <c r="J27" i="1"/>
  <c r="J17" i="1"/>
  <c r="J20" i="1"/>
  <c r="J14" i="1"/>
  <c r="J13" i="1"/>
  <c r="J15" i="1"/>
  <c r="J22" i="1"/>
  <c r="H23" i="1"/>
  <c r="H28" i="1"/>
  <c r="H21" i="1"/>
  <c r="H24" i="1"/>
  <c r="H16" i="1"/>
  <c r="H29" i="1"/>
  <c r="H12" i="1"/>
  <c r="H10" i="1"/>
  <c r="H19" i="1"/>
  <c r="H26" i="1"/>
  <c r="H11" i="1"/>
  <c r="H31" i="1"/>
  <c r="H30" i="1"/>
  <c r="H18" i="1"/>
  <c r="H27" i="1"/>
  <c r="H17" i="1"/>
  <c r="H20" i="1"/>
  <c r="H14" i="1"/>
  <c r="H13" i="1"/>
  <c r="H15" i="1"/>
  <c r="H22" i="1"/>
  <c r="P25" i="1"/>
  <c r="N25" i="1"/>
  <c r="L25" i="1"/>
  <c r="J25" i="1"/>
  <c r="H25" i="1"/>
  <c r="F23" i="1"/>
  <c r="F28" i="1"/>
  <c r="F21" i="1"/>
  <c r="F24" i="1"/>
  <c r="F16" i="1"/>
  <c r="F29" i="1"/>
  <c r="F12" i="1"/>
  <c r="F10" i="1"/>
  <c r="F19" i="1"/>
  <c r="F26" i="1"/>
  <c r="F11" i="1"/>
  <c r="F31" i="1"/>
  <c r="F30" i="1"/>
  <c r="F18" i="1"/>
  <c r="F27" i="1"/>
  <c r="F17" i="1"/>
  <c r="F20" i="1"/>
  <c r="F14" i="1"/>
  <c r="F13" i="1"/>
  <c r="F15" i="1"/>
  <c r="F22" i="1"/>
  <c r="F25" i="1"/>
  <c r="S10" i="1" l="1"/>
  <c r="S18" i="1"/>
  <c r="S28" i="1"/>
  <c r="S24" i="1"/>
  <c r="S29" i="1"/>
  <c r="S15" i="1"/>
  <c r="S14" i="1"/>
  <c r="S25" i="1"/>
  <c r="S31" i="1"/>
  <c r="S17" i="1"/>
  <c r="S26" i="1"/>
  <c r="S22" i="1"/>
  <c r="S13" i="1"/>
  <c r="S20" i="1"/>
  <c r="S27" i="1"/>
  <c r="S30" i="1"/>
  <c r="S11" i="1"/>
  <c r="S19" i="1"/>
  <c r="S12" i="1"/>
  <c r="S16" i="1"/>
  <c r="S21" i="1"/>
  <c r="S23" i="1"/>
  <c r="T15" i="1"/>
  <c r="V15" i="1" s="1"/>
  <c r="T21" i="1"/>
  <c r="V21" i="1" s="1"/>
  <c r="T29" i="1"/>
  <c r="V29" i="1" s="1"/>
  <c r="T28" i="1"/>
  <c r="V28" i="1" s="1"/>
  <c r="T18" i="1"/>
  <c r="V18" i="1" s="1"/>
  <c r="T14" i="1"/>
  <c r="V14" i="1" s="1"/>
  <c r="T24" i="1"/>
  <c r="V24" i="1" s="1"/>
  <c r="T23" i="1"/>
  <c r="V23" i="1" s="1"/>
  <c r="T17" i="1"/>
  <c r="V17" i="1" s="1"/>
  <c r="T12" i="1"/>
  <c r="V12" i="1" s="1"/>
  <c r="T11" i="1"/>
  <c r="V11" i="1" s="1"/>
  <c r="T10" i="1"/>
  <c r="V10" i="1" s="1"/>
  <c r="T16" i="1"/>
  <c r="V16" i="1" s="1"/>
  <c r="T19" i="1"/>
  <c r="V19" i="1" s="1"/>
  <c r="T26" i="1"/>
  <c r="V26" i="1" s="1"/>
  <c r="T30" i="1"/>
  <c r="V30" i="1" s="1"/>
  <c r="T13" i="1"/>
  <c r="V13" i="1" s="1"/>
  <c r="T22" i="1"/>
  <c r="V22" i="1" s="1"/>
  <c r="T27" i="1"/>
  <c r="V27" i="1" s="1"/>
  <c r="T31" i="1"/>
  <c r="V31" i="1" s="1"/>
  <c r="T20" i="1"/>
  <c r="V20" i="1" s="1"/>
  <c r="T25" i="1"/>
  <c r="T32" i="1" l="1"/>
  <c r="V32" i="1" s="1"/>
  <c r="V25" i="1"/>
  <c r="D42" i="1" s="1"/>
  <c r="U20" i="1"/>
  <c r="U31" i="1"/>
  <c r="U27" i="1"/>
  <c r="U22" i="1"/>
  <c r="U15" i="1"/>
  <c r="U24" i="1"/>
  <c r="U10" i="1"/>
  <c r="U11" i="1"/>
  <c r="U16" i="1"/>
  <c r="U26" i="1"/>
  <c r="U18" i="1"/>
  <c r="U25" i="1"/>
  <c r="U28" i="1"/>
  <c r="U13" i="1"/>
  <c r="U12" i="1"/>
  <c r="U23" i="1"/>
  <c r="U21" i="1"/>
  <c r="U29" i="1"/>
  <c r="U30" i="1"/>
  <c r="U17" i="1"/>
  <c r="U19" i="1"/>
  <c r="U14" i="1"/>
  <c r="D41" i="1" l="1"/>
  <c r="D40" i="1"/>
  <c r="D39" i="1"/>
  <c r="D38" i="1"/>
  <c r="D43" i="1" l="1"/>
</calcChain>
</file>

<file path=xl/sharedStrings.xml><?xml version="1.0" encoding="utf-8"?>
<sst xmlns="http://schemas.openxmlformats.org/spreadsheetml/2006/main" count="99" uniqueCount="66">
  <si>
    <t>SCHOOL'S NAME:</t>
  </si>
  <si>
    <t>REGION:</t>
  </si>
  <si>
    <t>DISTRICT:</t>
  </si>
  <si>
    <t>MATHS</t>
  </si>
  <si>
    <t>SCIENCE</t>
  </si>
  <si>
    <t>INDEX NO.</t>
  </si>
  <si>
    <t>CANDIDATES' FULL NAME</t>
  </si>
  <si>
    <t>SEX</t>
  </si>
  <si>
    <t>KISWAHILI</t>
  </si>
  <si>
    <t>CIV &amp; MORAL</t>
  </si>
  <si>
    <t>CLASS:</t>
  </si>
  <si>
    <t>SIMIYU</t>
  </si>
  <si>
    <t>BUSEGA</t>
  </si>
  <si>
    <t>THE BETHANY PRE AND PRIMARY SCHOOL</t>
  </si>
  <si>
    <t>TOTAL</t>
  </si>
  <si>
    <t>AVERAGE</t>
  </si>
  <si>
    <t>POSITION</t>
  </si>
  <si>
    <t>CIV</t>
  </si>
  <si>
    <t>SST</t>
  </si>
  <si>
    <t>SCI</t>
  </si>
  <si>
    <t>ENG</t>
  </si>
  <si>
    <t>KISW</t>
  </si>
  <si>
    <r>
      <rPr>
        <b/>
        <sz val="24"/>
        <color rgb="FFFF0000"/>
        <rFont val="Sitka Heading"/>
      </rPr>
      <t xml:space="preserve">THE BETHANY     </t>
    </r>
    <r>
      <rPr>
        <b/>
        <sz val="9"/>
        <color rgb="FFFF0000"/>
        <rFont val="Sitka Heading"/>
      </rPr>
      <t xml:space="preserve">                                                      </t>
    </r>
    <r>
      <rPr>
        <b/>
        <i/>
        <sz val="8"/>
        <color rgb="FFFF0000"/>
        <rFont val="Sitka Heading"/>
      </rPr>
      <t xml:space="preserve">"WE STRIVE FOR KNOWLEDGE BUT DELIGHT IN WISDOM"    </t>
    </r>
    <r>
      <rPr>
        <b/>
        <sz val="8"/>
        <color rgb="FFFF0000"/>
        <rFont val="Sitka Heading"/>
      </rPr>
      <t xml:space="preserve"> </t>
    </r>
    <r>
      <rPr>
        <b/>
        <sz val="9"/>
        <color rgb="FFFF0000"/>
        <rFont val="Sitka Heading"/>
      </rPr>
      <t xml:space="preserve">                                                       KEYSTAGE TWO (TEMPLATE)</t>
    </r>
  </si>
  <si>
    <t>S/GRADE</t>
  </si>
  <si>
    <t>G/GRADE</t>
  </si>
  <si>
    <t>MATH</t>
  </si>
  <si>
    <t>SUBJECT POSITION</t>
  </si>
  <si>
    <t>SUBJECT AVERAGE</t>
  </si>
  <si>
    <t>SUMMARY OF GRADES</t>
  </si>
  <si>
    <t>GRADE</t>
  </si>
  <si>
    <t>TTL</t>
  </si>
  <si>
    <t>A</t>
  </si>
  <si>
    <t>B</t>
  </si>
  <si>
    <t>C</t>
  </si>
  <si>
    <t>D</t>
  </si>
  <si>
    <t>E</t>
  </si>
  <si>
    <t>M</t>
  </si>
  <si>
    <t>F</t>
  </si>
  <si>
    <t>JACKSON  YONAH JACKSON</t>
  </si>
  <si>
    <t>NYABUSU LEONARD SAMWEL</t>
  </si>
  <si>
    <t>JOHN     DOTTO LUSESA</t>
  </si>
  <si>
    <t>DAUDI      MAKOYE MOLA</t>
  </si>
  <si>
    <t>ESTHER   JUMA SAHANI</t>
  </si>
  <si>
    <t>JACOB   CHARLES FUNGAMENZA</t>
  </si>
  <si>
    <t>ELIZABETH  JACOB NGUSSA</t>
  </si>
  <si>
    <t>ANNA     EMMANUEL NDOGOSA</t>
  </si>
  <si>
    <t>TUMAINI ATHUMAN BITUR0</t>
  </si>
  <si>
    <t>TABU     MUSA MAYALA</t>
  </si>
  <si>
    <t>RAYMON  VICTOR  KORONGO</t>
  </si>
  <si>
    <t>PAULINA  SOSPETER MALIMA</t>
  </si>
  <si>
    <t>PRISCA  PAULO MAHARAGE</t>
  </si>
  <si>
    <t>YONAH  SLYVESTER JIHABI</t>
  </si>
  <si>
    <t>ANNASTAZIA    PETER LUCAS</t>
  </si>
  <si>
    <t>MISOJI      MATHIAS MASHIKU</t>
  </si>
  <si>
    <t xml:space="preserve">MARIAM LAMECK ATANUS </t>
  </si>
  <si>
    <t>KULWA    MASALU MASHINI</t>
  </si>
  <si>
    <t>ASTELLIA KAMUNYA SYLIVESTA</t>
  </si>
  <si>
    <t>VIVIAN    MICHAEL MAGOMA</t>
  </si>
  <si>
    <t>SARAH       DAUDI MASALU</t>
  </si>
  <si>
    <t>TELEZA   JAPHET BUSWETA</t>
  </si>
  <si>
    <t>TOTAL NUMBER OF PUPILS</t>
  </si>
  <si>
    <t>R E</t>
  </si>
  <si>
    <t>S/ STUDIES</t>
  </si>
  <si>
    <t>ENGLISH</t>
  </si>
  <si>
    <t>R.E</t>
  </si>
  <si>
    <t>STANDARD FOUR TERMINAL EXAMINATION RESULTS 04/06/2021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</si>
</sst>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sto MT"/>
      <family val="1"/>
    </font>
    <font>
      <sz val="11"/>
      <color theme="1"/>
      <name val="Lucida Console"/>
      <family val="3"/>
    </font>
    <font>
      <b/>
      <sz val="10"/>
      <color theme="1"/>
      <name val="Lucida Console"/>
      <family val="3"/>
    </font>
    <font>
      <b/>
      <sz val="8"/>
      <color theme="1"/>
      <name val="Lucida Console"/>
      <family val="3"/>
    </font>
    <font>
      <sz val="13"/>
      <color theme="1"/>
      <name val="Calibri"/>
      <family val="2"/>
      <scheme val="minor"/>
    </font>
    <font>
      <sz val="13"/>
      <color theme="1"/>
      <name val="Segoe UI Semibold"/>
      <family val="2"/>
    </font>
    <font>
      <sz val="13"/>
      <color theme="1"/>
      <name val="Calisto MT"/>
      <family val="1"/>
    </font>
    <font>
      <b/>
      <sz val="13"/>
      <color theme="1"/>
      <name val="Segoe UI Semibold"/>
      <family val="2"/>
    </font>
    <font>
      <b/>
      <sz val="10"/>
      <color theme="1"/>
      <name val="Sitka Heading"/>
    </font>
    <font>
      <b/>
      <sz val="9"/>
      <color theme="0"/>
      <name val="Sitka Heading"/>
    </font>
    <font>
      <b/>
      <sz val="9"/>
      <color theme="1"/>
      <name val="Sitka Heading"/>
    </font>
    <font>
      <b/>
      <sz val="10"/>
      <color theme="0"/>
      <name val="Sitka Heading"/>
    </font>
    <font>
      <b/>
      <sz val="14"/>
      <color theme="0"/>
      <name val="Sitka Heading"/>
    </font>
    <font>
      <b/>
      <sz val="12"/>
      <name val="Sitka Heading"/>
    </font>
    <font>
      <b/>
      <sz val="12"/>
      <color theme="1"/>
      <name val="Sitka Heading"/>
    </font>
    <font>
      <b/>
      <sz val="8"/>
      <color theme="0"/>
      <name val="Sitka Heading"/>
    </font>
    <font>
      <b/>
      <sz val="8"/>
      <name val="Sitka Heading"/>
    </font>
    <font>
      <b/>
      <sz val="24"/>
      <color rgb="FFFF0000"/>
      <name val="Sitka Heading"/>
    </font>
    <font>
      <b/>
      <sz val="9"/>
      <color rgb="FFFF0000"/>
      <name val="Sitka Heading"/>
    </font>
    <font>
      <b/>
      <sz val="10"/>
      <color rgb="FF00B0F0"/>
      <name val="Sitka Heading"/>
    </font>
    <font>
      <b/>
      <sz val="10"/>
      <name val="Times New Roman"/>
      <family val="1"/>
    </font>
    <font>
      <sz val="9"/>
      <name val="Calisto MT"/>
      <family val="1"/>
    </font>
    <font>
      <b/>
      <sz val="14"/>
      <name val="Sitka Heading"/>
    </font>
    <font>
      <b/>
      <sz val="10"/>
      <color theme="1"/>
      <name val="Calisto MT"/>
      <family val="1"/>
    </font>
    <font>
      <b/>
      <sz val="12"/>
      <color theme="1"/>
      <name val="Calisto MT"/>
      <family val="1"/>
    </font>
    <font>
      <b/>
      <i/>
      <sz val="8"/>
      <color rgb="FFFF0000"/>
      <name val="Sitka Heading"/>
    </font>
    <font>
      <b/>
      <sz val="8"/>
      <color rgb="FFFF0000"/>
      <name val="Sitka Heading"/>
    </font>
    <font>
      <b/>
      <sz val="11"/>
      <color theme="1"/>
      <name val="Sitka Heading"/>
    </font>
    <font>
      <sz val="9"/>
      <color theme="1"/>
      <name val="Arial Narrow"/>
      <family val="2"/>
    </font>
    <font>
      <b/>
      <sz val="9"/>
      <color rgb="FFFF0000"/>
      <name val="Calisto MT"/>
      <family val="1"/>
    </font>
    <font>
      <sz val="8"/>
      <color theme="1"/>
      <name val="Book Antiqua"/>
      <family val="1"/>
    </font>
    <font>
      <sz val="8"/>
      <color theme="1"/>
      <name val="Calisto MT"/>
      <family val="1"/>
    </font>
    <font>
      <b/>
      <sz val="12"/>
      <name val="Calibri"/>
      <family val="2"/>
    </font>
    <font>
      <sz val="12"/>
      <name val="Bahnschrift Light Condensed"/>
      <family val="2"/>
    </font>
    <font>
      <b/>
      <sz val="12"/>
      <color rgb="FFFF0000"/>
      <name val="Calibri"/>
      <family val="2"/>
    </font>
    <font>
      <sz val="12"/>
      <color rgb="FFFF0000"/>
      <name val="Bahnschrift Light Condensed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9"/>
      <color theme="1"/>
      <name val="Calisto MT"/>
      <family val="1"/>
    </font>
    <font>
      <b/>
      <sz val="14"/>
      <color theme="1"/>
      <name val="Calisto MT"/>
      <family val="1"/>
    </font>
    <font>
      <sz val="13"/>
      <color rgb="FFFF0000"/>
      <name val="Segoe UI Semibold"/>
      <family val="2"/>
    </font>
    <font>
      <sz val="9"/>
      <color rgb="FFFF0000"/>
      <name val="Calisto MT"/>
      <family val="1"/>
    </font>
    <font>
      <sz val="13"/>
      <color rgb="FFFF0000"/>
      <name val="Calisto MT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Fill="1" applyProtection="1"/>
    <xf numFmtId="0" fontId="7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2" fillId="2" borderId="0" xfId="0" applyFont="1" applyFill="1" applyProtection="1"/>
    <xf numFmtId="0" fontId="2" fillId="3" borderId="0" xfId="0" applyFont="1" applyFill="1" applyProtection="1"/>
    <xf numFmtId="0" fontId="2" fillId="3" borderId="20" xfId="0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Protection="1"/>
    <xf numFmtId="0" fontId="3" fillId="3" borderId="0" xfId="0" applyFont="1" applyFill="1" applyBorder="1" applyProtection="1"/>
    <xf numFmtId="0" fontId="4" fillId="3" borderId="0" xfId="0" applyFont="1" applyFill="1" applyBorder="1" applyAlignment="1" applyProtection="1">
      <alignment horizontal="center" vertical="center"/>
    </xf>
    <xf numFmtId="1" fontId="5" fillId="3" borderId="0" xfId="0" applyNumberFormat="1" applyFont="1" applyFill="1" applyBorder="1" applyAlignment="1" applyProtection="1">
      <alignment horizontal="center" vertical="center"/>
    </xf>
    <xf numFmtId="1" fontId="4" fillId="3" borderId="0" xfId="0" applyNumberFormat="1" applyFont="1" applyFill="1" applyBorder="1" applyAlignment="1" applyProtection="1">
      <alignment vertical="center"/>
    </xf>
    <xf numFmtId="0" fontId="14" fillId="4" borderId="13" xfId="0" applyFont="1" applyFill="1" applyBorder="1" applyAlignment="1" applyProtection="1">
      <alignment horizontal="center" vertical="center"/>
    </xf>
    <xf numFmtId="0" fontId="13" fillId="4" borderId="17" xfId="0" applyFont="1" applyFill="1" applyBorder="1" applyAlignment="1" applyProtection="1">
      <alignment horizontal="center" vertical="center" wrapText="1"/>
    </xf>
    <xf numFmtId="0" fontId="15" fillId="5" borderId="22" xfId="0" applyFont="1" applyFill="1" applyBorder="1" applyAlignment="1" applyProtection="1">
      <alignment vertical="center" wrapText="1"/>
    </xf>
    <xf numFmtId="0" fontId="2" fillId="0" borderId="0" xfId="0" applyFont="1" applyAlignment="1" applyProtection="1"/>
    <xf numFmtId="0" fontId="18" fillId="0" borderId="22" xfId="0" applyFont="1" applyFill="1" applyBorder="1" applyAlignment="1" applyProtection="1">
      <alignment horizontal="center" vertical="center"/>
    </xf>
    <xf numFmtId="0" fontId="21" fillId="0" borderId="21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vertical="center"/>
    </xf>
    <xf numFmtId="0" fontId="22" fillId="0" borderId="37" xfId="0" applyFont="1" applyFill="1" applyBorder="1" applyAlignment="1" applyProtection="1">
      <alignment vertical="center"/>
    </xf>
    <xf numFmtId="0" fontId="18" fillId="0" borderId="35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23" fillId="6" borderId="0" xfId="0" applyFont="1" applyFill="1" applyProtection="1"/>
    <xf numFmtId="0" fontId="2" fillId="0" borderId="20" xfId="0" applyFont="1" applyFill="1" applyBorder="1" applyProtection="1"/>
    <xf numFmtId="0" fontId="24" fillId="6" borderId="22" xfId="0" applyFont="1" applyFill="1" applyBorder="1" applyAlignment="1" applyProtection="1">
      <alignment vertical="center" wrapText="1"/>
    </xf>
    <xf numFmtId="0" fontId="24" fillId="6" borderId="23" xfId="0" applyFont="1" applyFill="1" applyBorder="1" applyAlignment="1" applyProtection="1">
      <alignment vertical="center" wrapText="1"/>
    </xf>
    <xf numFmtId="0" fontId="23" fillId="6" borderId="11" xfId="0" applyFont="1" applyFill="1" applyBorder="1" applyProtection="1"/>
    <xf numFmtId="0" fontId="2" fillId="0" borderId="0" xfId="0" applyFont="1" applyFill="1" applyBorder="1" applyProtection="1"/>
    <xf numFmtId="0" fontId="23" fillId="6" borderId="0" xfId="0" applyFont="1" applyFill="1" applyBorder="1" applyProtection="1"/>
    <xf numFmtId="0" fontId="2" fillId="0" borderId="36" xfId="0" applyFont="1" applyFill="1" applyBorder="1" applyProtection="1"/>
    <xf numFmtId="0" fontId="2" fillId="6" borderId="20" xfId="0" applyFont="1" applyFill="1" applyBorder="1" applyProtection="1"/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Fill="1" applyBorder="1" applyProtection="1"/>
    <xf numFmtId="0" fontId="30" fillId="0" borderId="2" xfId="0" applyFont="1" applyFill="1" applyBorder="1" applyAlignment="1" applyProtection="1">
      <alignment horizontal="center" textRotation="90"/>
    </xf>
    <xf numFmtId="0" fontId="34" fillId="0" borderId="2" xfId="0" applyFont="1" applyBorder="1" applyProtection="1">
      <protection locked="0"/>
    </xf>
    <xf numFmtId="0" fontId="35" fillId="0" borderId="2" xfId="0" applyFont="1" applyBorder="1" applyAlignment="1">
      <alignment horizontal="center"/>
    </xf>
    <xf numFmtId="0" fontId="36" fillId="0" borderId="2" xfId="0" applyFont="1" applyBorder="1"/>
    <xf numFmtId="0" fontId="37" fillId="0" borderId="2" xfId="0" applyFont="1" applyBorder="1" applyAlignment="1">
      <alignment horizontal="center"/>
    </xf>
    <xf numFmtId="0" fontId="36" fillId="0" borderId="2" xfId="0" applyFont="1" applyBorder="1" applyProtection="1">
      <protection locked="0"/>
    </xf>
    <xf numFmtId="0" fontId="34" fillId="0" borderId="2" xfId="0" applyFont="1" applyBorder="1"/>
    <xf numFmtId="0" fontId="38" fillId="0" borderId="2" xfId="0" applyFont="1" applyBorder="1" applyProtection="1">
      <protection locked="0"/>
    </xf>
    <xf numFmtId="0" fontId="39" fillId="0" borderId="2" xfId="0" applyFont="1" applyBorder="1"/>
    <xf numFmtId="0" fontId="2" fillId="0" borderId="2" xfId="0" applyFont="1" applyFill="1" applyBorder="1" applyAlignment="1" applyProtection="1">
      <alignment horizontal="center" textRotation="90"/>
    </xf>
    <xf numFmtId="0" fontId="2" fillId="0" borderId="24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center" textRotation="90"/>
    </xf>
    <xf numFmtId="0" fontId="32" fillId="0" borderId="2" xfId="0" applyFont="1" applyFill="1" applyBorder="1" applyAlignment="1" applyProtection="1">
      <alignment horizontal="center" textRotation="90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64" fontId="40" fillId="0" borderId="2" xfId="0" applyNumberFormat="1" applyFont="1" applyFill="1" applyBorder="1" applyAlignment="1" applyProtection="1">
      <alignment horizontal="center"/>
    </xf>
    <xf numFmtId="0" fontId="40" fillId="0" borderId="2" xfId="0" applyFont="1" applyFill="1" applyBorder="1" applyProtection="1"/>
    <xf numFmtId="1" fontId="41" fillId="0" borderId="42" xfId="0" applyNumberFormat="1" applyFont="1" applyFill="1" applyBorder="1" applyAlignment="1" applyProtection="1">
      <alignment horizontal="center"/>
    </xf>
    <xf numFmtId="0" fontId="41" fillId="0" borderId="2" xfId="0" applyFont="1" applyFill="1" applyBorder="1" applyAlignment="1" applyProtection="1">
      <alignment horizontal="center"/>
    </xf>
    <xf numFmtId="0" fontId="2" fillId="0" borderId="23" xfId="0" applyFont="1" applyFill="1" applyBorder="1" applyAlignment="1" applyProtection="1">
      <alignment horizontal="center"/>
    </xf>
    <xf numFmtId="0" fontId="23" fillId="6" borderId="2" xfId="0" applyFont="1" applyFill="1" applyBorder="1" applyProtection="1"/>
    <xf numFmtId="0" fontId="40" fillId="0" borderId="2" xfId="0" applyFont="1" applyFill="1" applyBorder="1" applyAlignment="1" applyProtection="1">
      <alignment horizontal="center"/>
    </xf>
    <xf numFmtId="0" fontId="42" fillId="0" borderId="2" xfId="0" applyFont="1" applyBorder="1" applyAlignment="1" applyProtection="1">
      <alignment horizontal="center"/>
      <protection locked="0"/>
    </xf>
    <xf numFmtId="0" fontId="43" fillId="0" borderId="24" xfId="0" applyFont="1" applyFill="1" applyBorder="1" applyAlignment="1" applyProtection="1">
      <alignment horizontal="center"/>
    </xf>
    <xf numFmtId="0" fontId="43" fillId="0" borderId="23" xfId="0" applyFont="1" applyFill="1" applyBorder="1" applyAlignment="1" applyProtection="1">
      <alignment horizontal="center"/>
    </xf>
    <xf numFmtId="0" fontId="43" fillId="0" borderId="2" xfId="0" applyFont="1" applyFill="1" applyBorder="1" applyAlignment="1" applyProtection="1">
      <alignment horizontal="center"/>
    </xf>
    <xf numFmtId="0" fontId="44" fillId="0" borderId="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 textRotation="90"/>
    </xf>
    <xf numFmtId="0" fontId="15" fillId="0" borderId="39" xfId="0" applyFont="1" applyFill="1" applyBorder="1" applyAlignment="1" applyProtection="1">
      <alignment horizontal="center" vertical="center" wrapText="1"/>
    </xf>
    <xf numFmtId="0" fontId="17" fillId="0" borderId="39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textRotation="90"/>
    </xf>
    <xf numFmtId="0" fontId="26" fillId="0" borderId="2" xfId="0" applyFont="1" applyFill="1" applyBorder="1" applyAlignment="1" applyProtection="1">
      <alignment horizontal="center" textRotation="90"/>
    </xf>
    <xf numFmtId="0" fontId="16" fillId="0" borderId="2" xfId="0" applyFont="1" applyBorder="1" applyAlignment="1" applyProtection="1">
      <alignment horizontal="center" vertical="center" textRotation="90"/>
    </xf>
    <xf numFmtId="0" fontId="16" fillId="0" borderId="4" xfId="0" applyFont="1" applyBorder="1" applyAlignment="1" applyProtection="1">
      <alignment horizontal="center" vertical="center" textRotation="90"/>
    </xf>
    <xf numFmtId="0" fontId="16" fillId="0" borderId="12" xfId="0" applyFont="1" applyBorder="1" applyAlignment="1" applyProtection="1">
      <alignment horizontal="center" vertical="center" textRotation="90"/>
    </xf>
    <xf numFmtId="0" fontId="16" fillId="0" borderId="11" xfId="0" applyFont="1" applyBorder="1" applyAlignment="1" applyProtection="1">
      <alignment horizontal="center" vertical="center" textRotation="90"/>
    </xf>
    <xf numFmtId="0" fontId="16" fillId="0" borderId="19" xfId="0" applyFont="1" applyBorder="1" applyAlignment="1" applyProtection="1">
      <alignment horizontal="center" vertical="center" textRotation="90"/>
    </xf>
    <xf numFmtId="0" fontId="20" fillId="3" borderId="27" xfId="0" applyFont="1" applyFill="1" applyBorder="1" applyAlignment="1" applyProtection="1">
      <alignment horizontal="center" vertical="center" wrapText="1"/>
    </xf>
    <xf numFmtId="0" fontId="11" fillId="3" borderId="28" xfId="0" applyFont="1" applyFill="1" applyBorder="1" applyAlignment="1" applyProtection="1">
      <alignment horizontal="center" vertical="center" wrapText="1"/>
    </xf>
    <xf numFmtId="0" fontId="11" fillId="3" borderId="29" xfId="0" applyFont="1" applyFill="1" applyBorder="1" applyAlignment="1" applyProtection="1">
      <alignment horizontal="center" vertical="center" wrapText="1"/>
    </xf>
    <xf numFmtId="0" fontId="11" fillId="3" borderId="3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3" borderId="31" xfId="0" applyFont="1" applyFill="1" applyBorder="1" applyAlignment="1" applyProtection="1">
      <alignment horizontal="center" vertical="center" wrapText="1"/>
    </xf>
    <xf numFmtId="0" fontId="11" fillId="3" borderId="32" xfId="0" applyFont="1" applyFill="1" applyBorder="1" applyAlignment="1" applyProtection="1">
      <alignment horizontal="center" vertical="center" wrapText="1"/>
    </xf>
    <xf numFmtId="0" fontId="11" fillId="3" borderId="33" xfId="0" applyFont="1" applyFill="1" applyBorder="1" applyAlignment="1" applyProtection="1">
      <alignment horizontal="center" vertical="center" wrapText="1"/>
    </xf>
    <xf numFmtId="0" fontId="11" fillId="3" borderId="34" xfId="0" applyFont="1" applyFill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right" vertical="center"/>
    </xf>
    <xf numFmtId="0" fontId="10" fillId="0" borderId="8" xfId="0" applyFont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horizontal="right" vertical="center"/>
    </xf>
    <xf numFmtId="0" fontId="26" fillId="0" borderId="9" xfId="0" applyFont="1" applyFill="1" applyBorder="1" applyAlignment="1" applyProtection="1">
      <alignment horizontal="center" textRotation="90"/>
    </xf>
    <xf numFmtId="0" fontId="26" fillId="0" borderId="38" xfId="0" applyFont="1" applyFill="1" applyBorder="1" applyAlignment="1" applyProtection="1">
      <alignment horizontal="center" textRotation="90"/>
    </xf>
    <xf numFmtId="0" fontId="25" fillId="0" borderId="41" xfId="0" applyFont="1" applyFill="1" applyBorder="1" applyAlignment="1" applyProtection="1">
      <alignment horizontal="center" textRotation="90"/>
    </xf>
    <xf numFmtId="0" fontId="25" fillId="0" borderId="40" xfId="0" applyFont="1" applyFill="1" applyBorder="1" applyAlignment="1" applyProtection="1">
      <alignment horizontal="center" textRotation="90"/>
    </xf>
    <xf numFmtId="0" fontId="31" fillId="0" borderId="0" xfId="0" applyFont="1" applyFill="1" applyAlignment="1" applyProtection="1">
      <alignment horizontal="center"/>
    </xf>
    <xf numFmtId="0" fontId="10" fillId="0" borderId="14" xfId="0" applyFont="1" applyBorder="1" applyAlignment="1" applyProtection="1">
      <alignment horizontal="right" vertical="center"/>
    </xf>
    <xf numFmtId="0" fontId="10" fillId="0" borderId="2" xfId="0" applyFont="1" applyBorder="1" applyAlignment="1" applyProtection="1">
      <alignment horizontal="right" vertical="center"/>
    </xf>
    <xf numFmtId="0" fontId="10" fillId="0" borderId="5" xfId="0" applyFont="1" applyBorder="1" applyAlignment="1" applyProtection="1">
      <alignment horizontal="right" vertical="center"/>
    </xf>
    <xf numFmtId="0" fontId="16" fillId="0" borderId="14" xfId="0" applyFont="1" applyBorder="1" applyAlignment="1" applyProtection="1">
      <alignment horizontal="center" vertical="center" textRotation="90"/>
    </xf>
    <xf numFmtId="0" fontId="16" fillId="0" borderId="18" xfId="0" applyFont="1" applyBorder="1" applyAlignment="1" applyProtection="1">
      <alignment horizontal="center" vertical="center" textRotation="90"/>
    </xf>
    <xf numFmtId="0" fontId="29" fillId="0" borderId="12" xfId="0" applyFont="1" applyBorder="1" applyAlignment="1" applyProtection="1">
      <alignment horizontal="center" vertical="center" textRotation="90"/>
    </xf>
    <xf numFmtId="0" fontId="29" fillId="0" borderId="11" xfId="0" applyFont="1" applyBorder="1" applyAlignment="1" applyProtection="1">
      <alignment horizontal="center" vertical="center" textRotation="90"/>
    </xf>
    <xf numFmtId="0" fontId="29" fillId="0" borderId="19" xfId="0" applyFont="1" applyBorder="1" applyAlignment="1" applyProtection="1">
      <alignment horizontal="center" vertical="center" textRotation="90"/>
    </xf>
    <xf numFmtId="0" fontId="12" fillId="5" borderId="15" xfId="0" applyFont="1" applyFill="1" applyBorder="1" applyAlignment="1" applyProtection="1">
      <alignment horizontal="center"/>
    </xf>
    <xf numFmtId="0" fontId="12" fillId="5" borderId="10" xfId="0" applyFont="1" applyFill="1" applyBorder="1" applyAlignment="1" applyProtection="1">
      <alignment horizontal="center"/>
    </xf>
    <xf numFmtId="0" fontId="12" fillId="5" borderId="25" xfId="0" applyFont="1" applyFill="1" applyBorder="1" applyAlignment="1" applyProtection="1">
      <alignment horizontal="center"/>
    </xf>
    <xf numFmtId="0" fontId="12" fillId="5" borderId="26" xfId="0" applyFont="1" applyFill="1" applyBorder="1" applyAlignment="1" applyProtection="1">
      <alignment horizontal="center"/>
    </xf>
    <xf numFmtId="0" fontId="16" fillId="0" borderId="44" xfId="0" applyFont="1" applyBorder="1" applyAlignment="1" applyProtection="1">
      <alignment horizontal="center" vertical="center" textRotation="90"/>
    </xf>
    <xf numFmtId="0" fontId="16" fillId="0" borderId="45" xfId="0" applyFont="1" applyBorder="1" applyAlignment="1" applyProtection="1">
      <alignment horizontal="center" vertical="center" textRotation="90"/>
    </xf>
    <xf numFmtId="0" fontId="16" fillId="0" borderId="46" xfId="0" applyFont="1" applyBorder="1" applyAlignment="1" applyProtection="1">
      <alignment horizontal="center" vertical="center" textRotation="90"/>
    </xf>
    <xf numFmtId="0" fontId="26" fillId="0" borderId="11" xfId="0" applyFont="1" applyFill="1" applyBorder="1" applyAlignment="1" applyProtection="1">
      <alignment horizontal="center" textRotation="90"/>
    </xf>
    <xf numFmtId="0" fontId="26" fillId="0" borderId="6" xfId="0" applyFont="1" applyFill="1" applyBorder="1" applyAlignment="1" applyProtection="1">
      <alignment horizontal="center" textRotation="90"/>
    </xf>
    <xf numFmtId="0" fontId="18" fillId="0" borderId="23" xfId="0" applyFont="1" applyFill="1" applyBorder="1" applyAlignment="1" applyProtection="1">
      <alignment horizontal="center" vertical="center"/>
    </xf>
    <xf numFmtId="0" fontId="18" fillId="0" borderId="24" xfId="0" applyFont="1" applyFill="1" applyBorder="1" applyAlignment="1" applyProtection="1">
      <alignment horizontal="center" vertical="center"/>
    </xf>
    <xf numFmtId="0" fontId="18" fillId="0" borderId="22" xfId="0" applyFont="1" applyFill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/>
      <protection locked="0"/>
    </xf>
    <xf numFmtId="0" fontId="42" fillId="0" borderId="12" xfId="0" applyFont="1" applyBorder="1" applyAlignment="1" applyProtection="1">
      <alignment horizontal="center"/>
      <protection locked="0"/>
    </xf>
    <xf numFmtId="0" fontId="43" fillId="0" borderId="43" xfId="0" applyFont="1" applyFill="1" applyBorder="1" applyAlignment="1" applyProtection="1">
      <alignment horizontal="center"/>
    </xf>
    <xf numFmtId="0" fontId="43" fillId="0" borderId="28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FF0000"/>
                </a:solidFill>
                <a:latin typeface="Bahnschrift" pitchFamily="34" charset="0"/>
              </a:rPr>
              <a:t>SUMMARY OF RESULTS MARCH 2021</a:t>
            </a:r>
          </a:p>
        </c:rich>
      </c:tx>
      <c:layout>
        <c:manualLayout>
          <c:xMode val="edge"/>
          <c:yMode val="edge"/>
          <c:x val="0.32252237148529517"/>
          <c:y val="3.110389113982111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'S1'!$C$33:$D$33</c:f>
              <c:strCache>
                <c:ptCount val="1"/>
                <c:pt idx="0">
                  <c:v>SUBJECT POSITION</c:v>
                </c:pt>
              </c:strCache>
            </c:strRef>
          </c:tx>
          <c:invertIfNegative val="0"/>
          <c:cat>
            <c:strRef>
              <c:f>'S1'!$E$32:$R$32</c:f>
              <c:strCache>
                <c:ptCount val="13"/>
                <c:pt idx="0">
                  <c:v>MATH</c:v>
                </c:pt>
                <c:pt idx="2">
                  <c:v>KISW</c:v>
                </c:pt>
                <c:pt idx="4">
                  <c:v>R.E</c:v>
                </c:pt>
                <c:pt idx="6">
                  <c:v>SCI</c:v>
                </c:pt>
                <c:pt idx="8">
                  <c:v>ENG</c:v>
                </c:pt>
                <c:pt idx="10">
                  <c:v>CIV</c:v>
                </c:pt>
                <c:pt idx="12">
                  <c:v>SST</c:v>
                </c:pt>
              </c:strCache>
            </c:strRef>
          </c:cat>
          <c:val>
            <c:numRef>
              <c:f>'S1'!$E$33:$R$33</c:f>
              <c:numCache>
                <c:formatCode>General</c:formatCode>
                <c:ptCount val="14"/>
                <c:pt idx="0">
                  <c:v>3.5</c:v>
                </c:pt>
                <c:pt idx="2">
                  <c:v>5</c:v>
                </c:pt>
                <c:pt idx="4">
                  <c:v>6</c:v>
                </c:pt>
                <c:pt idx="6">
                  <c:v>2</c:v>
                </c:pt>
                <c:pt idx="8">
                  <c:v>1</c:v>
                </c:pt>
                <c:pt idx="10">
                  <c:v>3.5</c:v>
                </c:pt>
                <c:pt idx="12">
                  <c:v>7</c:v>
                </c:pt>
              </c:numCache>
            </c:numRef>
          </c:val>
        </c:ser>
        <c:ser>
          <c:idx val="1"/>
          <c:order val="1"/>
          <c:tx>
            <c:strRef>
              <c:f>'S1'!$C$34:$D$34</c:f>
              <c:strCache>
                <c:ptCount val="1"/>
                <c:pt idx="0">
                  <c:v>SUBJECT AVERAGE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chemeClr val="tx2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10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2"/>
            <c:invertIfNegative val="0"/>
            <c:bubble3D val="0"/>
            <c:spPr>
              <a:solidFill>
                <a:srgbClr val="7030A0"/>
              </a:solidFill>
            </c:spPr>
          </c:dPt>
          <c:cat>
            <c:strRef>
              <c:f>'S1'!$E$32:$R$32</c:f>
              <c:strCache>
                <c:ptCount val="13"/>
                <c:pt idx="0">
                  <c:v>MATH</c:v>
                </c:pt>
                <c:pt idx="2">
                  <c:v>KISW</c:v>
                </c:pt>
                <c:pt idx="4">
                  <c:v>R.E</c:v>
                </c:pt>
                <c:pt idx="6">
                  <c:v>SCI</c:v>
                </c:pt>
                <c:pt idx="8">
                  <c:v>ENG</c:v>
                </c:pt>
                <c:pt idx="10">
                  <c:v>CIV</c:v>
                </c:pt>
                <c:pt idx="12">
                  <c:v>SST</c:v>
                </c:pt>
              </c:strCache>
            </c:strRef>
          </c:cat>
          <c:val>
            <c:numRef>
              <c:f>'S1'!$E$34:$R$34</c:f>
              <c:numCache>
                <c:formatCode>0.0</c:formatCode>
                <c:ptCount val="14"/>
                <c:pt idx="0">
                  <c:v>36.909090909090907</c:v>
                </c:pt>
                <c:pt idx="1">
                  <c:v>0</c:v>
                </c:pt>
                <c:pt idx="2">
                  <c:v>35.272727272727273</c:v>
                </c:pt>
                <c:pt idx="3">
                  <c:v>0</c:v>
                </c:pt>
                <c:pt idx="4">
                  <c:v>34.636363636363633</c:v>
                </c:pt>
                <c:pt idx="5">
                  <c:v>0</c:v>
                </c:pt>
                <c:pt idx="6">
                  <c:v>42.81818181818182</c:v>
                </c:pt>
                <c:pt idx="7">
                  <c:v>0</c:v>
                </c:pt>
                <c:pt idx="8">
                  <c:v>44.68181818181818</c:v>
                </c:pt>
                <c:pt idx="9">
                  <c:v>0</c:v>
                </c:pt>
                <c:pt idx="10">
                  <c:v>36.909090909090907</c:v>
                </c:pt>
                <c:pt idx="11">
                  <c:v>0</c:v>
                </c:pt>
                <c:pt idx="12">
                  <c:v>33.454545454545453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50560"/>
        <c:axId val="161652096"/>
      </c:barChart>
      <c:catAx>
        <c:axId val="1616505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1652096"/>
        <c:crosses val="autoZero"/>
        <c:auto val="1"/>
        <c:lblAlgn val="ctr"/>
        <c:lblOffset val="100"/>
        <c:noMultiLvlLbl val="0"/>
      </c:catAx>
      <c:valAx>
        <c:axId val="161652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r>
                  <a:rPr lang="en-US">
                    <a:solidFill>
                      <a:srgbClr val="FF0000"/>
                    </a:solidFill>
                  </a:rPr>
                  <a:t>SUBJECT AVERAGE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16505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714374</xdr:colOff>
      <xdr:row>43</xdr:row>
      <xdr:rowOff>95250</xdr:rowOff>
    </xdr:from>
    <xdr:to>
      <xdr:col>21</xdr:col>
      <xdr:colOff>57150</xdr:colOff>
      <xdr:row>62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Z353"/>
  <sheetViews>
    <sheetView tabSelected="1" topLeftCell="A44" workbookViewId="0">
      <selection activeCell="U36" sqref="U36"/>
    </sheetView>
  </sheetViews>
  <sheetFormatPr defaultColWidth="9.140625" defaultRowHeight="12.95" customHeight="1" x14ac:dyDescent="0.2"/>
  <cols>
    <col min="1" max="1" width="3.140625" style="9" customWidth="1"/>
    <col min="2" max="2" width="5" style="1" customWidth="1"/>
    <col min="3" max="3" width="32.140625" style="2" customWidth="1"/>
    <col min="4" max="4" width="4.5703125" style="3" customWidth="1"/>
    <col min="5" max="5" width="6" style="2" customWidth="1"/>
    <col min="6" max="6" width="2.42578125" style="2" customWidth="1"/>
    <col min="7" max="7" width="6" style="2" customWidth="1"/>
    <col min="8" max="8" width="2.42578125" style="2" customWidth="1"/>
    <col min="9" max="9" width="6.5703125" style="2" customWidth="1"/>
    <col min="10" max="10" width="3.140625" style="2" customWidth="1"/>
    <col min="11" max="11" width="7" style="2" customWidth="1"/>
    <col min="12" max="12" width="2.5703125" style="2" customWidth="1"/>
    <col min="13" max="13" width="6" style="2" customWidth="1"/>
    <col min="14" max="14" width="3.7109375" style="2" customWidth="1"/>
    <col min="15" max="15" width="7" style="2" customWidth="1"/>
    <col min="16" max="16" width="3.42578125" style="2" customWidth="1"/>
    <col min="17" max="17" width="5.28515625" style="5" customWidth="1"/>
    <col min="18" max="18" width="4.85546875" style="5" customWidth="1"/>
    <col min="19" max="19" width="6.42578125" style="5" customWidth="1"/>
    <col min="20" max="20" width="5.28515625" style="5" customWidth="1"/>
    <col min="21" max="21" width="4.85546875" style="5" customWidth="1"/>
    <col min="22" max="22" width="5.85546875" style="5" customWidth="1"/>
    <col min="23" max="52" width="9.140625" style="5"/>
    <col min="53" max="16384" width="9.140625" style="4"/>
  </cols>
  <sheetData>
    <row r="1" spans="1:52" ht="14.25" customHeight="1" thickTop="1" thickBot="1" x14ac:dyDescent="0.25">
      <c r="B1" s="78" t="s">
        <v>22</v>
      </c>
      <c r="C1" s="79"/>
      <c r="D1" s="80"/>
      <c r="E1" s="87" t="s">
        <v>0</v>
      </c>
      <c r="F1" s="88"/>
      <c r="G1" s="89"/>
      <c r="H1" s="23"/>
      <c r="I1" s="69" t="s">
        <v>13</v>
      </c>
      <c r="J1" s="70"/>
      <c r="K1" s="70"/>
      <c r="L1" s="70"/>
      <c r="M1" s="70"/>
      <c r="N1" s="70"/>
      <c r="O1" s="70"/>
      <c r="P1" s="70"/>
      <c r="Q1" s="70"/>
      <c r="R1" s="70"/>
      <c r="S1" s="70"/>
      <c r="T1" s="34"/>
    </row>
    <row r="2" spans="1:52" ht="12.75" customHeight="1" thickTop="1" thickBot="1" x14ac:dyDescent="0.25">
      <c r="B2" s="81"/>
      <c r="C2" s="82"/>
      <c r="D2" s="83"/>
      <c r="E2" s="95" t="s">
        <v>10</v>
      </c>
      <c r="F2" s="96"/>
      <c r="G2" s="97"/>
      <c r="H2" s="24" t="s">
        <v>65</v>
      </c>
      <c r="I2" s="25"/>
      <c r="J2" s="25"/>
      <c r="K2" s="25"/>
      <c r="L2" s="25"/>
      <c r="M2" s="25"/>
      <c r="N2" s="25"/>
      <c r="O2" s="25"/>
      <c r="P2" s="26"/>
      <c r="Q2" s="26"/>
      <c r="R2" s="26"/>
      <c r="S2" s="26"/>
      <c r="T2" s="28"/>
    </row>
    <row r="3" spans="1:52" ht="12.75" customHeight="1" thickTop="1" thickBot="1" x14ac:dyDescent="0.25">
      <c r="B3" s="81"/>
      <c r="C3" s="82"/>
      <c r="D3" s="83"/>
      <c r="E3" s="95" t="s">
        <v>1</v>
      </c>
      <c r="F3" s="96"/>
      <c r="G3" s="97"/>
      <c r="H3" s="21"/>
      <c r="I3" s="112" t="s">
        <v>11</v>
      </c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3"/>
    </row>
    <row r="4" spans="1:52" ht="10.5" customHeight="1" thickTop="1" thickBot="1" x14ac:dyDescent="0.25">
      <c r="B4" s="81"/>
      <c r="C4" s="82"/>
      <c r="D4" s="83"/>
      <c r="E4" s="95" t="s">
        <v>2</v>
      </c>
      <c r="F4" s="96"/>
      <c r="G4" s="97"/>
      <c r="H4" s="114" t="s">
        <v>12</v>
      </c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3"/>
    </row>
    <row r="5" spans="1:52" s="8" customFormat="1" ht="3" hidden="1" customHeight="1" thickTop="1" thickBot="1" x14ac:dyDescent="0.4">
      <c r="A5" s="9"/>
      <c r="B5" s="81"/>
      <c r="C5" s="82"/>
      <c r="D5" s="83"/>
      <c r="E5" s="103"/>
      <c r="F5" s="104"/>
      <c r="G5" s="104"/>
      <c r="H5" s="105"/>
      <c r="I5" s="105"/>
      <c r="J5" s="105"/>
      <c r="K5" s="105"/>
      <c r="L5" s="105"/>
      <c r="M5" s="105"/>
      <c r="N5" s="105"/>
      <c r="O5" s="105"/>
      <c r="P5" s="106"/>
      <c r="Q5" s="27"/>
      <c r="R5" s="27"/>
      <c r="S5" s="33"/>
      <c r="T5" s="28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 ht="15" customHeight="1" thickTop="1" x14ac:dyDescent="0.2">
      <c r="B6" s="81"/>
      <c r="C6" s="82"/>
      <c r="D6" s="83"/>
      <c r="E6" s="98" t="s">
        <v>3</v>
      </c>
      <c r="F6" s="100" t="s">
        <v>23</v>
      </c>
      <c r="G6" s="73" t="s">
        <v>8</v>
      </c>
      <c r="H6" s="73" t="s">
        <v>23</v>
      </c>
      <c r="I6" s="73" t="s">
        <v>61</v>
      </c>
      <c r="J6" s="73" t="s">
        <v>23</v>
      </c>
      <c r="K6" s="73" t="s">
        <v>4</v>
      </c>
      <c r="L6" s="73" t="s">
        <v>23</v>
      </c>
      <c r="M6" s="73" t="s">
        <v>63</v>
      </c>
      <c r="N6" s="75" t="s">
        <v>23</v>
      </c>
      <c r="O6" s="73" t="s">
        <v>9</v>
      </c>
      <c r="P6" s="107" t="s">
        <v>23</v>
      </c>
      <c r="Q6" s="71" t="s">
        <v>62</v>
      </c>
      <c r="R6" s="71" t="s">
        <v>23</v>
      </c>
      <c r="S6" s="72" t="s">
        <v>14</v>
      </c>
      <c r="T6" s="110" t="s">
        <v>15</v>
      </c>
      <c r="U6" s="90" t="s">
        <v>16</v>
      </c>
      <c r="V6" s="92" t="s">
        <v>24</v>
      </c>
    </row>
    <row r="7" spans="1:52" ht="7.5" customHeight="1" thickBot="1" x14ac:dyDescent="0.25">
      <c r="B7" s="84"/>
      <c r="C7" s="85"/>
      <c r="D7" s="86"/>
      <c r="E7" s="98"/>
      <c r="F7" s="101"/>
      <c r="G7" s="73"/>
      <c r="H7" s="73"/>
      <c r="I7" s="73"/>
      <c r="J7" s="73"/>
      <c r="K7" s="73"/>
      <c r="L7" s="73"/>
      <c r="M7" s="73"/>
      <c r="N7" s="76"/>
      <c r="O7" s="73"/>
      <c r="P7" s="108"/>
      <c r="Q7" s="71"/>
      <c r="R7" s="71"/>
      <c r="S7" s="72"/>
      <c r="T7" s="110"/>
      <c r="U7" s="90"/>
      <c r="V7" s="93"/>
    </row>
    <row r="8" spans="1:52" ht="45.75" customHeight="1" thickBot="1" x14ac:dyDescent="0.25">
      <c r="B8" s="22" t="s">
        <v>5</v>
      </c>
      <c r="C8" s="17" t="s">
        <v>6</v>
      </c>
      <c r="D8" s="18" t="s">
        <v>7</v>
      </c>
      <c r="E8" s="99"/>
      <c r="F8" s="102"/>
      <c r="G8" s="74"/>
      <c r="H8" s="74"/>
      <c r="I8" s="74"/>
      <c r="J8" s="74"/>
      <c r="K8" s="74"/>
      <c r="L8" s="74"/>
      <c r="M8" s="74"/>
      <c r="N8" s="77"/>
      <c r="O8" s="74"/>
      <c r="P8" s="109"/>
      <c r="Q8" s="71"/>
      <c r="R8" s="71"/>
      <c r="S8" s="72"/>
      <c r="T8" s="111"/>
      <c r="U8" s="91"/>
      <c r="V8" s="93"/>
    </row>
    <row r="9" spans="1:52" ht="8.25" hidden="1" customHeight="1" thickTop="1" thickBot="1" x14ac:dyDescent="0.25">
      <c r="A9" s="10"/>
      <c r="B9" s="19"/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8"/>
      <c r="R9" s="38"/>
      <c r="S9" s="61"/>
      <c r="T9" s="31"/>
      <c r="U9" s="33"/>
      <c r="V9" s="35"/>
    </row>
    <row r="10" spans="1:52" ht="15.95" customHeight="1" thickTop="1" thickBot="1" x14ac:dyDescent="0.4">
      <c r="A10" s="11"/>
      <c r="B10" s="36">
        <v>1</v>
      </c>
      <c r="C10" s="46" t="s">
        <v>40</v>
      </c>
      <c r="D10" s="41" t="s">
        <v>36</v>
      </c>
      <c r="E10" s="115">
        <v>42</v>
      </c>
      <c r="F10" s="49" t="str">
        <f>IF(E10&gt;=41,"A",IF(E10&gt;=31,"B",IF(E10&gt;=21,"C",IF(E10&gt;=11,"D",IF(E10&gt;=0,"E",)))))</f>
        <v>A</v>
      </c>
      <c r="G10" s="115">
        <v>42</v>
      </c>
      <c r="H10" s="49" t="str">
        <f>IF(G10&gt;=41,"A",IF(G10&gt;=31,"B",IF(G10&gt;=21,"C",IF(G10&gt;=11,"D",IF(G10&gt;=0,"E",)))))</f>
        <v>A</v>
      </c>
      <c r="I10" s="115">
        <v>46</v>
      </c>
      <c r="J10" s="49" t="str">
        <f>IF(I10&gt;=41,"A",IF(I10&gt;=31,"B",IF(I10&gt;=21,"C",IF(I10&gt;=11,"D",IF(I10&gt;=0,"E",)))))</f>
        <v>A</v>
      </c>
      <c r="K10" s="115">
        <v>48</v>
      </c>
      <c r="L10" s="49" t="str">
        <f>IF(K10&gt;=41,"A",IF(K10&gt;=31,"B",IF(K10&gt;=21,"C",IF(K10&gt;=11,"D",IF(K10&gt;=0,"E",)))))</f>
        <v>A</v>
      </c>
      <c r="M10" s="115">
        <v>48</v>
      </c>
      <c r="N10" s="49" t="str">
        <f>IF(M10&gt;=41,"A",IF(M10&gt;=31,"B",IF(M10&gt;=21,"C",IF(M10&gt;=11,"D",IF(M10&gt;=0,"E",)))))</f>
        <v>A</v>
      </c>
      <c r="O10" s="115">
        <v>46</v>
      </c>
      <c r="P10" s="60" t="str">
        <f>IF(O10&gt;=41,"A",IF(O10&gt;=31,"B",IF(O10&gt;=21,"C",IF(O10&gt;=11,"D",IF(O10&gt;=0,"E",)))))</f>
        <v>A</v>
      </c>
      <c r="Q10" s="50">
        <v>44</v>
      </c>
      <c r="R10" s="50" t="str">
        <f>IF(Q10&gt;=41,"A",IF(Q10&gt;=31,"B",IF(Q10&gt;=21,"C",IF(Q10&gt;=11,"D",IF(Q10&gt;=0,"E",)))))</f>
        <v>A</v>
      </c>
      <c r="S10" s="51">
        <f>SUM(E10:Q10)</f>
        <v>316</v>
      </c>
      <c r="T10" s="51">
        <f>AVERAGE(E10:O10)</f>
        <v>45.333333333333336</v>
      </c>
      <c r="U10" s="51">
        <f>RANK(S10:S31,$S$10:$S$31)</f>
        <v>1</v>
      </c>
      <c r="V10" s="49" t="str">
        <f>IF(T10&gt;=41,"A",IF(T10&gt;=31,"B",IF(T10&gt;=21,"C",IF(T10&gt;=11,"D",IF(T10&gt;=0,"E",)))))</f>
        <v>A</v>
      </c>
    </row>
    <row r="11" spans="1:52" ht="15.95" customHeight="1" thickTop="1" thickBot="1" x14ac:dyDescent="0.4">
      <c r="A11" s="11"/>
      <c r="B11" s="37">
        <v>2</v>
      </c>
      <c r="C11" s="46" t="s">
        <v>38</v>
      </c>
      <c r="D11" s="41" t="s">
        <v>36</v>
      </c>
      <c r="E11" s="6">
        <v>42</v>
      </c>
      <c r="F11" s="49" t="str">
        <f>IF(E11&gt;=41,"A",IF(E11&gt;=31,"B",IF(E11&gt;=21,"C",IF(E11&gt;=11,"D",IF(E11&gt;=0,"E",)))))</f>
        <v>A</v>
      </c>
      <c r="G11" s="6">
        <v>44</v>
      </c>
      <c r="H11" s="49" t="str">
        <f>IF(G11&gt;=41,"A",IF(G11&gt;=31,"B",IF(G11&gt;=21,"C",IF(G11&gt;=11,"D",IF(G11&gt;=0,"E",)))))</f>
        <v>A</v>
      </c>
      <c r="I11" s="6">
        <v>48</v>
      </c>
      <c r="J11" s="49" t="str">
        <f>IF(I11&gt;=41,"A",IF(I11&gt;=31,"B",IF(I11&gt;=21,"C",IF(I11&gt;=11,"D",IF(I11&gt;=0,"E",)))))</f>
        <v>A</v>
      </c>
      <c r="K11" s="6">
        <v>40</v>
      </c>
      <c r="L11" s="49" t="str">
        <f>IF(K11&gt;=41,"A",IF(K11&gt;=31,"B",IF(K11&gt;=21,"C",IF(K11&gt;=11,"D",IF(K11&gt;=0,"E",)))))</f>
        <v>B</v>
      </c>
      <c r="M11" s="6">
        <v>50</v>
      </c>
      <c r="N11" s="49" t="str">
        <f>IF(M11&gt;=41,"A",IF(M11&gt;=31,"B",IF(M11&gt;=21,"C",IF(M11&gt;=11,"D",IF(M11&gt;=0,"E",)))))</f>
        <v>A</v>
      </c>
      <c r="O11" s="6">
        <v>48</v>
      </c>
      <c r="P11" s="60" t="str">
        <f>IF(O11&gt;=41,"A",IF(O11&gt;=31,"B",IF(O11&gt;=21,"C",IF(O11&gt;=11,"D",IF(O11&gt;=0,"E",)))))</f>
        <v>A</v>
      </c>
      <c r="Q11" s="50">
        <v>40</v>
      </c>
      <c r="R11" s="50" t="str">
        <f>IF(Q11&gt;=41,"A",IF(Q11&gt;=31,"B",IF(Q11&gt;=21,"C",IF(Q11&gt;=11,"D",IF(Q11&gt;=0,"E",)))))</f>
        <v>B</v>
      </c>
      <c r="S11" s="51">
        <f>SUM(E11:Q11)</f>
        <v>312</v>
      </c>
      <c r="T11" s="51">
        <f>AVERAGE(E11:O11)</f>
        <v>45.333333333333336</v>
      </c>
      <c r="U11" s="51">
        <f>RANK(S11:S32,$S$10:$S$31)</f>
        <v>2</v>
      </c>
      <c r="V11" s="49" t="str">
        <f>IF(T11&gt;=41,"A",IF(T11&gt;=31,"B",IF(T11&gt;=21,"C",IF(T11&gt;=11,"D",IF(T11&gt;=0,"E",)))))</f>
        <v>A</v>
      </c>
    </row>
    <row r="12" spans="1:52" ht="15.95" customHeight="1" thickTop="1" thickBot="1" x14ac:dyDescent="0.4">
      <c r="A12" s="12"/>
      <c r="B12" s="36">
        <v>3</v>
      </c>
      <c r="C12" s="44" t="s">
        <v>47</v>
      </c>
      <c r="D12" s="43" t="s">
        <v>37</v>
      </c>
      <c r="E12" s="63">
        <v>48</v>
      </c>
      <c r="F12" s="64" t="str">
        <f>IF(E12&gt;=41,"A",IF(E12&gt;=31,"B",IF(E12&gt;=21,"C",IF(E12&gt;=11,"D",IF(E12&gt;=0,"E",)))))</f>
        <v>A</v>
      </c>
      <c r="G12" s="63">
        <v>38</v>
      </c>
      <c r="H12" s="64" t="str">
        <f>IF(G12&gt;=41,"A",IF(G12&gt;=31,"B",IF(G12&gt;=21,"C",IF(G12&gt;=11,"D",IF(G12&gt;=0,"E",)))))</f>
        <v>B</v>
      </c>
      <c r="I12" s="63">
        <v>32</v>
      </c>
      <c r="J12" s="64" t="str">
        <f>IF(I12&gt;=41,"A",IF(I12&gt;=31,"B",IF(I12&gt;=21,"C",IF(I12&gt;=11,"D",IF(I12&gt;=0,"E",)))))</f>
        <v>B</v>
      </c>
      <c r="K12" s="63">
        <v>50</v>
      </c>
      <c r="L12" s="64" t="str">
        <f>IF(K12&gt;=41,"A",IF(K12&gt;=31,"B",IF(K12&gt;=21,"C",IF(K12&gt;=11,"D",IF(K12&gt;=0,"E",)))))</f>
        <v>A</v>
      </c>
      <c r="M12" s="63">
        <v>50</v>
      </c>
      <c r="N12" s="64" t="str">
        <f>IF(M12&gt;=41,"A",IF(M12&gt;=31,"B",IF(M12&gt;=21,"C",IF(M12&gt;=11,"D",IF(M12&gt;=0,"E",)))))</f>
        <v>A</v>
      </c>
      <c r="O12" s="63">
        <v>50</v>
      </c>
      <c r="P12" s="65" t="str">
        <f>IF(O12&gt;=41,"A",IF(O12&gt;=31,"B",IF(O12&gt;=21,"C",IF(O12&gt;=11,"D",IF(O12&gt;=0,"E",)))))</f>
        <v>A</v>
      </c>
      <c r="Q12" s="66">
        <v>42</v>
      </c>
      <c r="R12" s="66" t="str">
        <f>IF(Q12&gt;=41,"A",IF(Q12&gt;=31,"B",IF(Q12&gt;=21,"C",IF(Q12&gt;=11,"D",IF(Q12&gt;=0,"E",)))))</f>
        <v>A</v>
      </c>
      <c r="S12" s="51">
        <f>SUM(E12:Q12)</f>
        <v>310</v>
      </c>
      <c r="T12" s="67">
        <f>AVERAGE(E12:O12)</f>
        <v>44.666666666666664</v>
      </c>
      <c r="U12" s="67">
        <f>RANK(S12:S33,$S$10:$S$31)</f>
        <v>3</v>
      </c>
      <c r="V12" s="64" t="str">
        <f>IF(T12&gt;=41,"A",IF(T12&gt;=31,"B",IF(T12&gt;=21,"C",IF(T12&gt;=11,"D",IF(T12&gt;=0,"E",)))))</f>
        <v>A</v>
      </c>
    </row>
    <row r="13" spans="1:52" ht="15.95" customHeight="1" thickTop="1" thickBot="1" x14ac:dyDescent="0.4">
      <c r="A13" s="13"/>
      <c r="B13" s="37">
        <v>4</v>
      </c>
      <c r="C13" s="40" t="s">
        <v>46</v>
      </c>
      <c r="D13" s="41" t="s">
        <v>36</v>
      </c>
      <c r="E13" s="6">
        <v>46</v>
      </c>
      <c r="F13" s="49" t="str">
        <f>IF(E13&gt;=41,"A",IF(E13&gt;=31,"B",IF(E13&gt;=21,"C",IF(E13&gt;=11,"D",IF(E13&gt;=0,"E",)))))</f>
        <v>A</v>
      </c>
      <c r="G13" s="6">
        <v>40</v>
      </c>
      <c r="H13" s="49" t="str">
        <f>IF(G13&gt;=41,"A",IF(G13&gt;=31,"B",IF(G13&gt;=21,"C",IF(G13&gt;=11,"D",IF(G13&gt;=0,"E",)))))</f>
        <v>B</v>
      </c>
      <c r="I13" s="6">
        <v>44</v>
      </c>
      <c r="J13" s="49" t="str">
        <f>IF(I13&gt;=41,"A",IF(I13&gt;=31,"B",IF(I13&gt;=21,"C",IF(I13&gt;=11,"D",IF(I13&gt;=0,"E",)))))</f>
        <v>A</v>
      </c>
      <c r="K13" s="6">
        <v>46</v>
      </c>
      <c r="L13" s="49" t="str">
        <f>IF(K13&gt;=41,"A",IF(K13&gt;=31,"B",IF(K13&gt;=21,"C",IF(K13&gt;=11,"D",IF(K13&gt;=0,"E",)))))</f>
        <v>A</v>
      </c>
      <c r="M13" s="6">
        <v>48</v>
      </c>
      <c r="N13" s="49" t="str">
        <f>IF(M13&gt;=41,"A",IF(M13&gt;=31,"B",IF(M13&gt;=21,"C",IF(M13&gt;=11,"D",IF(M13&gt;=0,"E",)))))</f>
        <v>A</v>
      </c>
      <c r="O13" s="6">
        <v>42</v>
      </c>
      <c r="P13" s="60" t="str">
        <f>IF(O13&gt;=41,"A",IF(O13&gt;=31,"B",IF(O13&gt;=21,"C",IF(O13&gt;=11,"D",IF(O13&gt;=0,"E",)))))</f>
        <v>A</v>
      </c>
      <c r="Q13" s="50">
        <v>44</v>
      </c>
      <c r="R13" s="50" t="str">
        <f>IF(Q13&gt;=41,"A",IF(Q13&gt;=31,"B",IF(Q13&gt;=21,"C",IF(Q13&gt;=11,"D",IF(Q13&gt;=0,"E",)))))</f>
        <v>A</v>
      </c>
      <c r="S13" s="51">
        <f>SUM(E13:Q13)</f>
        <v>310</v>
      </c>
      <c r="T13" s="51">
        <f>AVERAGE(E13:O13)</f>
        <v>44.333333333333336</v>
      </c>
      <c r="U13" s="51">
        <f>RANK(S13:S34,$S$10:$S$31)</f>
        <v>3</v>
      </c>
      <c r="V13" s="49" t="str">
        <f>IF(T13&gt;=41,"A",IF(T13&gt;=31,"B",IF(T13&gt;=21,"C",IF(T13&gt;=11,"D",IF(T13&gt;=0,"E",)))))</f>
        <v>A</v>
      </c>
    </row>
    <row r="14" spans="1:52" ht="15.95" customHeight="1" thickTop="1" thickBot="1" x14ac:dyDescent="0.4">
      <c r="A14" s="14"/>
      <c r="B14" s="36">
        <v>5</v>
      </c>
      <c r="C14" s="45" t="s">
        <v>41</v>
      </c>
      <c r="D14" s="41" t="s">
        <v>36</v>
      </c>
      <c r="E14" s="7">
        <v>42</v>
      </c>
      <c r="F14" s="49" t="str">
        <f>IF(E14&gt;=41,"A",IF(E14&gt;=31,"B",IF(E14&gt;=21,"C",IF(E14&gt;=11,"D",IF(E14&gt;=0,"E",)))))</f>
        <v>A</v>
      </c>
      <c r="G14" s="6">
        <v>38</v>
      </c>
      <c r="H14" s="49" t="str">
        <f>IF(G14&gt;=41,"A",IF(G14&gt;=31,"B",IF(G14&gt;=21,"C",IF(G14&gt;=11,"D",IF(G14&gt;=0,"E",)))))</f>
        <v>B</v>
      </c>
      <c r="I14" s="6">
        <v>38</v>
      </c>
      <c r="J14" s="49" t="str">
        <f>IF(I14&gt;=41,"A",IF(I14&gt;=31,"B",IF(I14&gt;=21,"C",IF(I14&gt;=11,"D",IF(I14&gt;=0,"E",)))))</f>
        <v>B</v>
      </c>
      <c r="K14" s="6">
        <v>48</v>
      </c>
      <c r="L14" s="49" t="str">
        <f>IF(K14&gt;=41,"A",IF(K14&gt;=31,"B",IF(K14&gt;=21,"C",IF(K14&gt;=11,"D",IF(K14&gt;=0,"E",)))))</f>
        <v>A</v>
      </c>
      <c r="M14" s="6">
        <v>50</v>
      </c>
      <c r="N14" s="49" t="str">
        <f>IF(M14&gt;=41,"A",IF(M14&gt;=31,"B",IF(M14&gt;=21,"C",IF(M14&gt;=11,"D",IF(M14&gt;=0,"E",)))))</f>
        <v>A</v>
      </c>
      <c r="O14" s="6">
        <v>44</v>
      </c>
      <c r="P14" s="60" t="str">
        <f>IF(O14&gt;=41,"A",IF(O14&gt;=31,"B",IF(O14&gt;=21,"C",IF(O14&gt;=11,"D",IF(O14&gt;=0,"E",)))))</f>
        <v>A</v>
      </c>
      <c r="Q14" s="50">
        <v>40</v>
      </c>
      <c r="R14" s="50" t="str">
        <f>IF(Q14&gt;=41,"A",IF(Q14&gt;=31,"B",IF(Q14&gt;=21,"C",IF(Q14&gt;=11,"D",IF(Q14&gt;=0,"E",)))))</f>
        <v>B</v>
      </c>
      <c r="S14" s="51">
        <f>SUM(E14:Q14)</f>
        <v>300</v>
      </c>
      <c r="T14" s="51">
        <f>AVERAGE(E14:O14)</f>
        <v>43.333333333333336</v>
      </c>
      <c r="U14" s="51">
        <f>RANK(S14:S35,$S$10:$S$31)</f>
        <v>5</v>
      </c>
      <c r="V14" s="49" t="str">
        <f>IF(T14&gt;=41,"A",IF(T14&gt;=31,"B",IF(T14&gt;=21,"C",IF(T14&gt;=11,"D",IF(T14&gt;=0,"E",)))))</f>
        <v>A</v>
      </c>
    </row>
    <row r="15" spans="1:52" ht="15.95" customHeight="1" thickTop="1" thickBot="1" x14ac:dyDescent="0.4">
      <c r="A15" s="15"/>
      <c r="B15" s="37">
        <v>6</v>
      </c>
      <c r="C15" s="42" t="s">
        <v>39</v>
      </c>
      <c r="D15" s="43" t="s">
        <v>37</v>
      </c>
      <c r="E15" s="63">
        <v>42</v>
      </c>
      <c r="F15" s="64" t="str">
        <f>IF(E15&gt;=41,"A",IF(E15&gt;=31,"B",IF(E15&gt;=21,"C",IF(E15&gt;=11,"D",IF(E15&gt;=0,"E",)))))</f>
        <v>A</v>
      </c>
      <c r="G15" s="63">
        <v>44</v>
      </c>
      <c r="H15" s="64" t="str">
        <f>IF(G15&gt;=41,"A",IF(G15&gt;=31,"B",IF(G15&gt;=21,"C",IF(G15&gt;=11,"D",IF(G15&gt;=0,"E",)))))</f>
        <v>A</v>
      </c>
      <c r="I15" s="63">
        <v>40</v>
      </c>
      <c r="J15" s="64" t="str">
        <f>IF(I15&gt;=41,"A",IF(I15&gt;=31,"B",IF(I15&gt;=21,"C",IF(I15&gt;=11,"D",IF(I15&gt;=0,"E",)))))</f>
        <v>B</v>
      </c>
      <c r="K15" s="63">
        <v>48</v>
      </c>
      <c r="L15" s="64" t="str">
        <f>IF(K15&gt;=41,"A",IF(K15&gt;=31,"B",IF(K15&gt;=21,"C",IF(K15&gt;=11,"D",IF(K15&gt;=0,"E",)))))</f>
        <v>A</v>
      </c>
      <c r="M15" s="63">
        <v>47</v>
      </c>
      <c r="N15" s="64" t="str">
        <f>IF(M15&gt;=41,"A",IF(M15&gt;=31,"B",IF(M15&gt;=21,"C",IF(M15&gt;=11,"D",IF(M15&gt;=0,"E",)))))</f>
        <v>A</v>
      </c>
      <c r="O15" s="63">
        <v>40</v>
      </c>
      <c r="P15" s="65" t="str">
        <f>IF(O15&gt;=41,"A",IF(O15&gt;=31,"B",IF(O15&gt;=21,"C",IF(O15&gt;=11,"D",IF(O15&gt;=0,"E",)))))</f>
        <v>B</v>
      </c>
      <c r="Q15" s="66">
        <v>38</v>
      </c>
      <c r="R15" s="66" t="str">
        <f>IF(Q15&gt;=41,"A",IF(Q15&gt;=31,"B",IF(Q15&gt;=21,"C",IF(Q15&gt;=11,"D",IF(Q15&gt;=0,"E",)))))</f>
        <v>B</v>
      </c>
      <c r="S15" s="51">
        <f>SUM(E15:Q15)</f>
        <v>299</v>
      </c>
      <c r="T15" s="67">
        <f>AVERAGE(E15:O15)</f>
        <v>43.5</v>
      </c>
      <c r="U15" s="67">
        <f>RANK(S15:S36,$S$10:$S$31)</f>
        <v>6</v>
      </c>
      <c r="V15" s="64" t="str">
        <f>IF(T15&gt;=41,"A",IF(T15&gt;=31,"B",IF(T15&gt;=21,"C",IF(T15&gt;=11,"D",IF(T15&gt;=0,"E",)))))</f>
        <v>A</v>
      </c>
    </row>
    <row r="16" spans="1:52" ht="15.95" customHeight="1" thickTop="1" thickBot="1" x14ac:dyDescent="0.4">
      <c r="A16" s="16"/>
      <c r="B16" s="36">
        <v>7</v>
      </c>
      <c r="C16" s="44" t="s">
        <v>44</v>
      </c>
      <c r="D16" s="43" t="s">
        <v>37</v>
      </c>
      <c r="E16" s="63">
        <v>38</v>
      </c>
      <c r="F16" s="64" t="str">
        <f>IF(E16&gt;=41,"A",IF(E16&gt;=31,"B",IF(E16&gt;=21,"C",IF(E16&gt;=11,"D",IF(E16&gt;=0,"E",)))))</f>
        <v>B</v>
      </c>
      <c r="G16" s="63">
        <v>40</v>
      </c>
      <c r="H16" s="64" t="str">
        <f>IF(G16&gt;=41,"A",IF(G16&gt;=31,"B",IF(G16&gt;=21,"C",IF(G16&gt;=11,"D",IF(G16&gt;=0,"E",)))))</f>
        <v>B</v>
      </c>
      <c r="I16" s="63">
        <v>46</v>
      </c>
      <c r="J16" s="64" t="str">
        <f>IF(I16&gt;=41,"A",IF(I16&gt;=31,"B",IF(I16&gt;=21,"C",IF(I16&gt;=11,"D",IF(I16&gt;=0,"E",)))))</f>
        <v>A</v>
      </c>
      <c r="K16" s="63">
        <v>50</v>
      </c>
      <c r="L16" s="64" t="str">
        <f>IF(K16&gt;=41,"A",IF(K16&gt;=31,"B",IF(K16&gt;=21,"C",IF(K16&gt;=11,"D",IF(K16&gt;=0,"E",)))))</f>
        <v>A</v>
      </c>
      <c r="M16" s="63">
        <v>46</v>
      </c>
      <c r="N16" s="64" t="str">
        <f>IF(M16&gt;=41,"A",IF(M16&gt;=31,"B",IF(M16&gt;=21,"C",IF(M16&gt;=11,"D",IF(M16&gt;=0,"E",)))))</f>
        <v>A</v>
      </c>
      <c r="O16" s="63">
        <v>42</v>
      </c>
      <c r="P16" s="65" t="str">
        <f>IF(O16&gt;=41,"A",IF(O16&gt;=31,"B",IF(O16&gt;=21,"C",IF(O16&gt;=11,"D",IF(O16&gt;=0,"E",)))))</f>
        <v>A</v>
      </c>
      <c r="Q16" s="66">
        <v>36</v>
      </c>
      <c r="R16" s="66" t="str">
        <f>IF(Q16&gt;=41,"A",IF(Q16&gt;=31,"B",IF(Q16&gt;=21,"C",IF(Q16&gt;=11,"D",IF(Q16&gt;=0,"E",)))))</f>
        <v>B</v>
      </c>
      <c r="S16" s="51">
        <f>SUM(E16:Q16)</f>
        <v>298</v>
      </c>
      <c r="T16" s="67">
        <f>AVERAGE(E16:O16)</f>
        <v>43.666666666666664</v>
      </c>
      <c r="U16" s="67">
        <f>RANK(S16:S37,$S$10:$S$31)</f>
        <v>7</v>
      </c>
      <c r="V16" s="64" t="str">
        <f>IF(T16&gt;=41,"A",IF(T16&gt;=31,"B",IF(T16&gt;=21,"C",IF(T16&gt;=11,"D",IF(T16&gt;=0,"E",)))))</f>
        <v>A</v>
      </c>
    </row>
    <row r="17" spans="1:22" ht="15.95" customHeight="1" thickTop="1" thickBot="1" x14ac:dyDescent="0.4">
      <c r="B17" s="37">
        <v>8</v>
      </c>
      <c r="C17" s="40" t="s">
        <v>43</v>
      </c>
      <c r="D17" s="41" t="s">
        <v>36</v>
      </c>
      <c r="E17" s="6">
        <v>44</v>
      </c>
      <c r="F17" s="49" t="str">
        <f>IF(E17&gt;=41,"A",IF(E17&gt;=31,"B",IF(E17&gt;=21,"C",IF(E17&gt;=11,"D",IF(E17&gt;=0,"E",)))))</f>
        <v>A</v>
      </c>
      <c r="G17" s="6">
        <v>40</v>
      </c>
      <c r="H17" s="49" t="str">
        <f>IF(G17&gt;=41,"A",IF(G17&gt;=31,"B",IF(G17&gt;=21,"C",IF(G17&gt;=11,"D",IF(G17&gt;=0,"E",)))))</f>
        <v>B</v>
      </c>
      <c r="I17" s="6">
        <v>42</v>
      </c>
      <c r="J17" s="49" t="str">
        <f>IF(I17&gt;=41,"A",IF(I17&gt;=31,"B",IF(I17&gt;=21,"C",IF(I17&gt;=11,"D",IF(I17&gt;=0,"E",)))))</f>
        <v>A</v>
      </c>
      <c r="K17" s="6">
        <v>44</v>
      </c>
      <c r="L17" s="49" t="str">
        <f>IF(K17&gt;=41,"A",IF(K17&gt;=31,"B",IF(K17&gt;=21,"C",IF(K17&gt;=11,"D",IF(K17&gt;=0,"E",)))))</f>
        <v>A</v>
      </c>
      <c r="M17" s="6">
        <v>48</v>
      </c>
      <c r="N17" s="49" t="str">
        <f>IF(M17&gt;=41,"A",IF(M17&gt;=31,"B",IF(M17&gt;=21,"C",IF(M17&gt;=11,"D",IF(M17&gt;=0,"E",)))))</f>
        <v>A</v>
      </c>
      <c r="O17" s="6">
        <v>40</v>
      </c>
      <c r="P17" s="60" t="str">
        <f>IF(O17&gt;=41,"A",IF(O17&gt;=31,"B",IF(O17&gt;=21,"C",IF(O17&gt;=11,"D",IF(O17&gt;=0,"E",)))))</f>
        <v>B</v>
      </c>
      <c r="Q17" s="50">
        <v>40</v>
      </c>
      <c r="R17" s="50" t="str">
        <f>IF(Q17&gt;=41,"A",IF(Q17&gt;=31,"B",IF(Q17&gt;=21,"C",IF(Q17&gt;=11,"D",IF(Q17&gt;=0,"E",)))))</f>
        <v>B</v>
      </c>
      <c r="S17" s="51">
        <f>SUM(E17:Q17)</f>
        <v>298</v>
      </c>
      <c r="T17" s="51">
        <f>AVERAGE(E17:O17)</f>
        <v>43</v>
      </c>
      <c r="U17" s="51">
        <f>RANK(S17:S38,$S$10:$S$31)</f>
        <v>7</v>
      </c>
      <c r="V17" s="49" t="str">
        <f>IF(T17&gt;=41,"A",IF(T17&gt;=31,"B",IF(T17&gt;=21,"C",IF(T17&gt;=11,"D",IF(T17&gt;=0,"E",)))))</f>
        <v>A</v>
      </c>
    </row>
    <row r="18" spans="1:22" ht="15.95" customHeight="1" thickTop="1" thickBot="1" x14ac:dyDescent="0.4">
      <c r="B18" s="36">
        <v>9</v>
      </c>
      <c r="C18" s="44" t="s">
        <v>45</v>
      </c>
      <c r="D18" s="43" t="s">
        <v>37</v>
      </c>
      <c r="E18" s="63">
        <v>46</v>
      </c>
      <c r="F18" s="64" t="str">
        <f>IF(E18&gt;=41,"A",IF(E18&gt;=31,"B",IF(E18&gt;=21,"C",IF(E18&gt;=11,"D",IF(E18&gt;=0,"E",)))))</f>
        <v>A</v>
      </c>
      <c r="G18" s="63">
        <v>36</v>
      </c>
      <c r="H18" s="64" t="str">
        <f>IF(G18&gt;=41,"A",IF(G18&gt;=31,"B",IF(G18&gt;=21,"C",IF(G18&gt;=11,"D",IF(G18&gt;=0,"E",)))))</f>
        <v>B</v>
      </c>
      <c r="I18" s="63">
        <v>38</v>
      </c>
      <c r="J18" s="64" t="str">
        <f>IF(I18&gt;=41,"A",IF(I18&gt;=31,"B",IF(I18&gt;=21,"C",IF(I18&gt;=11,"D",IF(I18&gt;=0,"E",)))))</f>
        <v>B</v>
      </c>
      <c r="K18" s="63">
        <v>40</v>
      </c>
      <c r="L18" s="64" t="str">
        <f>IF(K18&gt;=41,"A",IF(K18&gt;=31,"B",IF(K18&gt;=21,"C",IF(K18&gt;=11,"D",IF(K18&gt;=0,"E",)))))</f>
        <v>B</v>
      </c>
      <c r="M18" s="63">
        <v>45</v>
      </c>
      <c r="N18" s="64" t="str">
        <f>IF(M18&gt;=41,"A",IF(M18&gt;=31,"B",IF(M18&gt;=21,"C",IF(M18&gt;=11,"D",IF(M18&gt;=0,"E",)))))</f>
        <v>A</v>
      </c>
      <c r="O18" s="63">
        <v>38</v>
      </c>
      <c r="P18" s="65" t="str">
        <f>IF(O18&gt;=41,"A",IF(O18&gt;=31,"B",IF(O18&gt;=21,"C",IF(O18&gt;=11,"D",IF(O18&gt;=0,"E",)))))</f>
        <v>B</v>
      </c>
      <c r="Q18" s="66">
        <v>40</v>
      </c>
      <c r="R18" s="66" t="str">
        <f>IF(Q18&gt;=41,"A",IF(Q18&gt;=31,"B",IF(Q18&gt;=21,"C",IF(Q18&gt;=11,"D",IF(Q18&gt;=0,"E",)))))</f>
        <v>B</v>
      </c>
      <c r="S18" s="51">
        <f>SUM(E18:Q18)</f>
        <v>283</v>
      </c>
      <c r="T18" s="67">
        <f>AVERAGE(E18:O18)</f>
        <v>40.5</v>
      </c>
      <c r="U18" s="67">
        <f>RANK(S18:S39,$S$10:$S$31)</f>
        <v>9</v>
      </c>
      <c r="V18" s="64" t="str">
        <f>IF(T18&gt;=41,"A",IF(T18&gt;=31,"B",IF(T18&gt;=21,"C",IF(T18&gt;=11,"D",IF(T18&gt;=0,"E",)))))</f>
        <v>B</v>
      </c>
    </row>
    <row r="19" spans="1:22" ht="15.95" customHeight="1" thickTop="1" thickBot="1" x14ac:dyDescent="0.4">
      <c r="B19" s="37">
        <v>10</v>
      </c>
      <c r="C19" s="42" t="s">
        <v>42</v>
      </c>
      <c r="D19" s="43" t="s">
        <v>37</v>
      </c>
      <c r="E19" s="63">
        <v>42</v>
      </c>
      <c r="F19" s="64" t="str">
        <f>IF(E19&gt;=41,"A",IF(E19&gt;=31,"B",IF(E19&gt;=21,"C",IF(E19&gt;=11,"D",IF(E19&gt;=0,"E",)))))</f>
        <v>A</v>
      </c>
      <c r="G19" s="63">
        <v>32</v>
      </c>
      <c r="H19" s="64" t="str">
        <f>IF(G19&gt;=41,"A",IF(G19&gt;=31,"B",IF(G19&gt;=21,"C",IF(G19&gt;=11,"D",IF(G19&gt;=0,"E",)))))</f>
        <v>B</v>
      </c>
      <c r="I19" s="63">
        <v>36</v>
      </c>
      <c r="J19" s="64" t="str">
        <f>IF(I19&gt;=41,"A",IF(I19&gt;=31,"B",IF(I19&gt;=21,"C",IF(I19&gt;=11,"D",IF(I19&gt;=0,"E",)))))</f>
        <v>B</v>
      </c>
      <c r="K19" s="63">
        <v>46</v>
      </c>
      <c r="L19" s="64" t="str">
        <f>IF(K19&gt;=41,"A",IF(K19&gt;=31,"B",IF(K19&gt;=21,"C",IF(K19&gt;=11,"D",IF(K19&gt;=0,"E",)))))</f>
        <v>A</v>
      </c>
      <c r="M19" s="63">
        <v>47</v>
      </c>
      <c r="N19" s="64" t="str">
        <f>IF(M19&gt;=41,"A",IF(M19&gt;=31,"B",IF(M19&gt;=21,"C",IF(M19&gt;=11,"D",IF(M19&gt;=0,"E",)))))</f>
        <v>A</v>
      </c>
      <c r="O19" s="63">
        <v>38</v>
      </c>
      <c r="P19" s="65" t="str">
        <f>IF(O19&gt;=41,"A",IF(O19&gt;=31,"B",IF(O19&gt;=21,"C",IF(O19&gt;=11,"D",IF(O19&gt;=0,"E",)))))</f>
        <v>B</v>
      </c>
      <c r="Q19" s="66">
        <v>32</v>
      </c>
      <c r="R19" s="66" t="str">
        <f>IF(Q19&gt;=41,"A",IF(Q19&gt;=31,"B",IF(Q19&gt;=21,"C",IF(Q19&gt;=11,"D",IF(Q19&gt;=0,"E",)))))</f>
        <v>B</v>
      </c>
      <c r="S19" s="51">
        <f>SUM(E19:Q19)</f>
        <v>273</v>
      </c>
      <c r="T19" s="67">
        <f>AVERAGE(E19:O19)</f>
        <v>40.166666666666664</v>
      </c>
      <c r="U19" s="67">
        <f>RANK(S19:S40,$S$10:$S$31)</f>
        <v>10</v>
      </c>
      <c r="V19" s="64" t="str">
        <f>IF(T19&gt;=41,"A",IF(T19&gt;=31,"B",IF(T19&gt;=21,"C",IF(T19&gt;=11,"D",IF(T19&gt;=0,"E",)))))</f>
        <v>B</v>
      </c>
    </row>
    <row r="20" spans="1:22" ht="15.95" customHeight="1" thickTop="1" thickBot="1" x14ac:dyDescent="0.4">
      <c r="B20" s="36">
        <v>11</v>
      </c>
      <c r="C20" s="44" t="s">
        <v>57</v>
      </c>
      <c r="D20" s="43" t="s">
        <v>37</v>
      </c>
      <c r="E20" s="63">
        <v>42</v>
      </c>
      <c r="F20" s="64" t="str">
        <f>IF(E20&gt;=41,"A",IF(E20&gt;=31,"B",IF(E20&gt;=21,"C",IF(E20&gt;=11,"D",IF(E20&gt;=0,"E",)))))</f>
        <v>A</v>
      </c>
      <c r="G20" s="63">
        <v>38</v>
      </c>
      <c r="H20" s="64" t="str">
        <f>IF(G20&gt;=41,"A",IF(G20&gt;=31,"B",IF(G20&gt;=21,"C",IF(G20&gt;=11,"D",IF(G20&gt;=0,"E",)))))</f>
        <v>B</v>
      </c>
      <c r="I20" s="63">
        <v>40</v>
      </c>
      <c r="J20" s="64" t="str">
        <f>IF(I20&gt;=41,"A",IF(I20&gt;=31,"B",IF(I20&gt;=21,"C",IF(I20&gt;=11,"D",IF(I20&gt;=0,"E",)))))</f>
        <v>B</v>
      </c>
      <c r="K20" s="63">
        <v>42</v>
      </c>
      <c r="L20" s="64" t="str">
        <f>IF(K20&gt;=41,"A",IF(K20&gt;=31,"B",IF(K20&gt;=21,"C",IF(K20&gt;=11,"D",IF(K20&gt;=0,"E",)))))</f>
        <v>A</v>
      </c>
      <c r="M20" s="63">
        <v>43</v>
      </c>
      <c r="N20" s="64" t="str">
        <f>IF(M20&gt;=41,"A",IF(M20&gt;=31,"B",IF(M20&gt;=21,"C",IF(M20&gt;=11,"D",IF(M20&gt;=0,"E",)))))</f>
        <v>A</v>
      </c>
      <c r="O20" s="63">
        <v>38</v>
      </c>
      <c r="P20" s="65" t="str">
        <f>IF(O20&gt;=41,"A",IF(O20&gt;=31,"B",IF(O20&gt;=21,"C",IF(O20&gt;=11,"D",IF(O20&gt;=0,"E",)))))</f>
        <v>B</v>
      </c>
      <c r="Q20" s="66">
        <v>28</v>
      </c>
      <c r="R20" s="66" t="str">
        <f>IF(Q20&gt;=41,"A",IF(Q20&gt;=31,"B",IF(Q20&gt;=21,"C",IF(Q20&gt;=11,"D",IF(Q20&gt;=0,"E",)))))</f>
        <v>C</v>
      </c>
      <c r="S20" s="51">
        <f>SUM(E20:Q20)</f>
        <v>271</v>
      </c>
      <c r="T20" s="67">
        <f>AVERAGE(E20:O20)</f>
        <v>40.5</v>
      </c>
      <c r="U20" s="67">
        <f>RANK(S20:S41,$S$10:$S$31)</f>
        <v>11</v>
      </c>
      <c r="V20" s="64" t="str">
        <f>IF(T20&gt;=41,"A",IF(T20&gt;=31,"B",IF(T20&gt;=21,"C",IF(T20&gt;=11,"D",IF(T20&gt;=0,"E",)))))</f>
        <v>B</v>
      </c>
    </row>
    <row r="21" spans="1:22" ht="15.95" customHeight="1" thickTop="1" thickBot="1" x14ac:dyDescent="0.4">
      <c r="B21" s="37">
        <v>12</v>
      </c>
      <c r="C21" s="44" t="s">
        <v>49</v>
      </c>
      <c r="D21" s="43" t="s">
        <v>37</v>
      </c>
      <c r="E21" s="63">
        <v>38</v>
      </c>
      <c r="F21" s="64" t="str">
        <f>IF(E21&gt;=41,"A",IF(E21&gt;=31,"B",IF(E21&gt;=21,"C",IF(E21&gt;=11,"D",IF(E21&gt;=0,"E",)))))</f>
        <v>B</v>
      </c>
      <c r="G21" s="63">
        <v>42</v>
      </c>
      <c r="H21" s="64" t="str">
        <f>IF(G21&gt;=41,"A",IF(G21&gt;=31,"B",IF(G21&gt;=21,"C",IF(G21&gt;=11,"D",IF(G21&gt;=0,"E",)))))</f>
        <v>A</v>
      </c>
      <c r="I21" s="63">
        <v>31</v>
      </c>
      <c r="J21" s="64" t="str">
        <f>IF(I21&gt;=41,"A",IF(I21&gt;=31,"B",IF(I21&gt;=21,"C",IF(I21&gt;=11,"D",IF(I21&gt;=0,"E",)))))</f>
        <v>B</v>
      </c>
      <c r="K21" s="63">
        <v>38</v>
      </c>
      <c r="L21" s="64" t="str">
        <f>IF(K21&gt;=41,"A",IF(K21&gt;=31,"B",IF(K21&gt;=21,"C",IF(K21&gt;=11,"D",IF(K21&gt;=0,"E",)))))</f>
        <v>B</v>
      </c>
      <c r="M21" s="63">
        <v>46</v>
      </c>
      <c r="N21" s="64" t="str">
        <f>IF(M21&gt;=41,"A",IF(M21&gt;=31,"B",IF(M21&gt;=21,"C",IF(M21&gt;=11,"D",IF(M21&gt;=0,"E",)))))</f>
        <v>A</v>
      </c>
      <c r="O21" s="63">
        <v>42</v>
      </c>
      <c r="P21" s="65" t="str">
        <f>IF(O21&gt;=41,"A",IF(O21&gt;=31,"B",IF(O21&gt;=21,"C",IF(O21&gt;=11,"D",IF(O21&gt;=0,"E",)))))</f>
        <v>A</v>
      </c>
      <c r="Q21" s="66">
        <v>30</v>
      </c>
      <c r="R21" s="66" t="str">
        <f>IF(Q21&gt;=41,"A",IF(Q21&gt;=31,"B",IF(Q21&gt;=21,"C",IF(Q21&gt;=11,"D",IF(Q21&gt;=0,"E",)))))</f>
        <v>C</v>
      </c>
      <c r="S21" s="51">
        <f>SUM(E21:Q21)</f>
        <v>267</v>
      </c>
      <c r="T21" s="67">
        <f>AVERAGE(E21:O21)</f>
        <v>39.5</v>
      </c>
      <c r="U21" s="67">
        <f>RANK(S21:S42,$S$10:$S$31)</f>
        <v>12</v>
      </c>
      <c r="V21" s="64" t="str">
        <f>IF(T21&gt;=41,"A",IF(T21&gt;=31,"B",IF(T21&gt;=21,"C",IF(T21&gt;=11,"D",IF(T21&gt;=0,"E",)))))</f>
        <v>B</v>
      </c>
    </row>
    <row r="22" spans="1:22" ht="15.95" customHeight="1" thickTop="1" thickBot="1" x14ac:dyDescent="0.4">
      <c r="B22" s="36">
        <v>13</v>
      </c>
      <c r="C22" s="47" t="s">
        <v>50</v>
      </c>
      <c r="D22" s="43" t="s">
        <v>37</v>
      </c>
      <c r="E22" s="63">
        <v>36</v>
      </c>
      <c r="F22" s="64" t="str">
        <f>IF(E22&gt;=41,"A",IF(E22&gt;=31,"B",IF(E22&gt;=21,"C",IF(E22&gt;=11,"D",IF(E22&gt;=0,"E",)))))</f>
        <v>B</v>
      </c>
      <c r="G22" s="63">
        <v>46</v>
      </c>
      <c r="H22" s="64" t="str">
        <f>IF(G22&gt;=41,"A",IF(G22&gt;=31,"B",IF(G22&gt;=21,"C",IF(G22&gt;=11,"D",IF(G22&gt;=0,"E",)))))</f>
        <v>A</v>
      </c>
      <c r="I22" s="63">
        <v>30</v>
      </c>
      <c r="J22" s="64" t="str">
        <f>IF(I22&gt;=41,"A",IF(I22&gt;=31,"B",IF(I22&gt;=21,"C",IF(I22&gt;=11,"D",IF(I22&gt;=0,"E",)))))</f>
        <v>C</v>
      </c>
      <c r="K22" s="63">
        <v>44</v>
      </c>
      <c r="L22" s="64" t="str">
        <f>IF(K22&gt;=41,"A",IF(K22&gt;=31,"B",IF(K22&gt;=21,"C",IF(K22&gt;=11,"D",IF(K22&gt;=0,"E",)))))</f>
        <v>A</v>
      </c>
      <c r="M22" s="63">
        <v>46</v>
      </c>
      <c r="N22" s="64" t="str">
        <f>IF(M22&gt;=41,"A",IF(M22&gt;=31,"B",IF(M22&gt;=21,"C",IF(M22&gt;=11,"D",IF(M22&gt;=0,"E",)))))</f>
        <v>A</v>
      </c>
      <c r="O22" s="63">
        <v>32</v>
      </c>
      <c r="P22" s="65" t="str">
        <f>IF(O22&gt;=41,"A",IF(O22&gt;=31,"B",IF(O22&gt;=21,"C",IF(O22&gt;=11,"D",IF(O22&gt;=0,"E",)))))</f>
        <v>B</v>
      </c>
      <c r="Q22" s="66">
        <v>28</v>
      </c>
      <c r="R22" s="66" t="str">
        <f>IF(Q22&gt;=41,"A",IF(Q22&gt;=31,"B",IF(Q22&gt;=21,"C",IF(Q22&gt;=11,"D",IF(Q22&gt;=0,"E",)))))</f>
        <v>C</v>
      </c>
      <c r="S22" s="51">
        <f>SUM(E22:Q22)</f>
        <v>262</v>
      </c>
      <c r="T22" s="67">
        <f>AVERAGE(E22:O22)</f>
        <v>39</v>
      </c>
      <c r="U22" s="67">
        <f>RANK(S22:S43,$S$10:$S$31)</f>
        <v>13</v>
      </c>
      <c r="V22" s="64" t="str">
        <f>IF(T22&gt;=41,"A",IF(T22&gt;=31,"B",IF(T22&gt;=21,"C",IF(T22&gt;=11,"D",IF(T22&gt;=0,"E",)))))</f>
        <v>B</v>
      </c>
    </row>
    <row r="23" spans="1:22" ht="15.95" customHeight="1" thickTop="1" thickBot="1" x14ac:dyDescent="0.4">
      <c r="B23" s="37">
        <v>14</v>
      </c>
      <c r="C23" s="40" t="s">
        <v>48</v>
      </c>
      <c r="D23" s="41" t="s">
        <v>36</v>
      </c>
      <c r="E23" s="6">
        <v>34</v>
      </c>
      <c r="F23" s="49" t="str">
        <f>IF(E23&gt;=41,"A",IF(E23&gt;=31,"B",IF(E23&gt;=21,"C",IF(E23&gt;=11,"D",IF(E23&gt;=0,"E",)))))</f>
        <v>B</v>
      </c>
      <c r="G23" s="6">
        <v>30</v>
      </c>
      <c r="H23" s="49" t="str">
        <f>IF(G23&gt;=41,"A",IF(G23&gt;=31,"B",IF(G23&gt;=21,"C",IF(G23&gt;=11,"D",IF(G23&gt;=0,"E",)))))</f>
        <v>C</v>
      </c>
      <c r="I23" s="6">
        <v>26</v>
      </c>
      <c r="J23" s="49" t="str">
        <f>IF(I23&gt;=41,"A",IF(I23&gt;=31,"B",IF(I23&gt;=21,"C",IF(I23&gt;=11,"D",IF(I23&gt;=0,"E",)))))</f>
        <v>C</v>
      </c>
      <c r="K23" s="6">
        <v>44</v>
      </c>
      <c r="L23" s="49" t="str">
        <f>IF(K23&gt;=41,"A",IF(K23&gt;=31,"B",IF(K23&gt;=21,"C",IF(K23&gt;=11,"D",IF(K23&gt;=0,"E",)))))</f>
        <v>A</v>
      </c>
      <c r="M23" s="6">
        <v>44</v>
      </c>
      <c r="N23" s="49" t="str">
        <f>IF(M23&gt;=41,"A",IF(M23&gt;=31,"B",IF(M23&gt;=21,"C",IF(M23&gt;=11,"D",IF(M23&gt;=0,"E",)))))</f>
        <v>A</v>
      </c>
      <c r="O23" s="6">
        <v>34</v>
      </c>
      <c r="P23" s="60" t="str">
        <f>IF(O23&gt;=41,"A",IF(O23&gt;=31,"B",IF(O23&gt;=21,"C",IF(O23&gt;=11,"D",IF(O23&gt;=0,"E",)))))</f>
        <v>B</v>
      </c>
      <c r="Q23" s="50">
        <v>38</v>
      </c>
      <c r="R23" s="50" t="str">
        <f>IF(Q23&gt;=41,"A",IF(Q23&gt;=31,"B",IF(Q23&gt;=21,"C",IF(Q23&gt;=11,"D",IF(Q23&gt;=0,"E",)))))</f>
        <v>B</v>
      </c>
      <c r="S23" s="51">
        <f>SUM(E23:Q23)</f>
        <v>250</v>
      </c>
      <c r="T23" s="51">
        <f>AVERAGE(E23:O23)</f>
        <v>35.333333333333336</v>
      </c>
      <c r="U23" s="51">
        <f>RANK(S23:S44,$S$10:$S$31)</f>
        <v>14</v>
      </c>
      <c r="V23" s="49" t="str">
        <f>IF(T23&gt;=41,"A",IF(T23&gt;=31,"B",IF(T23&gt;=21,"C",IF(T23&gt;=11,"D",IF(T23&gt;=0,"E",)))))</f>
        <v>B</v>
      </c>
    </row>
    <row r="24" spans="1:22" ht="15.95" customHeight="1" thickTop="1" thickBot="1" x14ac:dyDescent="0.4">
      <c r="B24" s="36">
        <v>15</v>
      </c>
      <c r="C24" s="44" t="s">
        <v>54</v>
      </c>
      <c r="D24" s="43" t="s">
        <v>37</v>
      </c>
      <c r="E24" s="63">
        <v>36</v>
      </c>
      <c r="F24" s="64" t="str">
        <f>IF(E24&gt;=41,"A",IF(E24&gt;=31,"B",IF(E24&gt;=21,"C",IF(E24&gt;=11,"D",IF(E24&gt;=0,"E",)))))</f>
        <v>B</v>
      </c>
      <c r="G24" s="63">
        <v>34</v>
      </c>
      <c r="H24" s="64" t="str">
        <f>IF(G24&gt;=41,"A",IF(G24&gt;=31,"B",IF(G24&gt;=21,"C",IF(G24&gt;=11,"D",IF(G24&gt;=0,"E",)))))</f>
        <v>B</v>
      </c>
      <c r="I24" s="63">
        <v>28</v>
      </c>
      <c r="J24" s="64" t="str">
        <f>IF(I24&gt;=41,"A",IF(I24&gt;=31,"B",IF(I24&gt;=21,"C",IF(I24&gt;=11,"D",IF(I24&gt;=0,"E",)))))</f>
        <v>C</v>
      </c>
      <c r="K24" s="63">
        <v>34</v>
      </c>
      <c r="L24" s="64" t="str">
        <f>IF(K24&gt;=41,"A",IF(K24&gt;=31,"B",IF(K24&gt;=21,"C",IF(K24&gt;=11,"D",IF(K24&gt;=0,"E",)))))</f>
        <v>B</v>
      </c>
      <c r="M24" s="63">
        <v>37</v>
      </c>
      <c r="N24" s="64" t="str">
        <f>IF(M24&gt;=41,"A",IF(M24&gt;=31,"B",IF(M24&gt;=21,"C",IF(M24&gt;=11,"D",IF(M24&gt;=0,"E",)))))</f>
        <v>B</v>
      </c>
      <c r="O24" s="63">
        <v>34</v>
      </c>
      <c r="P24" s="65" t="str">
        <f>IF(O24&gt;=41,"A",IF(O24&gt;=31,"B",IF(O24&gt;=21,"C",IF(O24&gt;=11,"D",IF(O24&gt;=0,"E",)))))</f>
        <v>B</v>
      </c>
      <c r="Q24" s="66">
        <v>34</v>
      </c>
      <c r="R24" s="66" t="str">
        <f>IF(Q24&gt;=41,"A",IF(Q24&gt;=31,"B",IF(Q24&gt;=21,"C",IF(Q24&gt;=11,"D",IF(Q24&gt;=0,"E",)))))</f>
        <v>B</v>
      </c>
      <c r="S24" s="51">
        <f>SUM(E24:Q24)</f>
        <v>237</v>
      </c>
      <c r="T24" s="67">
        <f>AVERAGE(E24:O24)</f>
        <v>33.833333333333336</v>
      </c>
      <c r="U24" s="67">
        <f>RANK(S24:S45,$S$10:$S$31)</f>
        <v>15</v>
      </c>
      <c r="V24" s="64" t="str">
        <f>IF(T24&gt;=41,"A",IF(T24&gt;=31,"B",IF(T24&gt;=21,"C",IF(T24&gt;=11,"D",IF(T24&gt;=0,"E",)))))</f>
        <v>B</v>
      </c>
    </row>
    <row r="25" spans="1:22" ht="15.95" customHeight="1" thickTop="1" thickBot="1" x14ac:dyDescent="0.4">
      <c r="B25" s="37">
        <v>16</v>
      </c>
      <c r="C25" s="44" t="s">
        <v>52</v>
      </c>
      <c r="D25" s="43" t="s">
        <v>37</v>
      </c>
      <c r="E25" s="63">
        <v>40</v>
      </c>
      <c r="F25" s="64" t="str">
        <f>IF(E25&gt;=41,"A",IF(E25&gt;=31,"B",IF(E25&gt;=21,"C",IF(E25&gt;=11,"D",IF(E25&gt;=0,"E",)))))</f>
        <v>B</v>
      </c>
      <c r="G25" s="63">
        <v>27</v>
      </c>
      <c r="H25" s="64" t="str">
        <f>IF(G25&gt;=41,"A",IF(G25&gt;=31,"B",IF(G25&gt;=21,"C",IF(G25&gt;=11,"D",IF(G25&gt;=0,"E",)))))</f>
        <v>C</v>
      </c>
      <c r="I25" s="63">
        <v>22</v>
      </c>
      <c r="J25" s="64" t="str">
        <f>IF(I25&gt;=41,"A",IF(I25&gt;=31,"B",IF(I25&gt;=21,"C",IF(I25&gt;=11,"D",IF(I25&gt;=0,"E",)))))</f>
        <v>C</v>
      </c>
      <c r="K25" s="63">
        <v>42</v>
      </c>
      <c r="L25" s="64" t="str">
        <f>IF(K25&gt;=41,"A",IF(K25&gt;=31,"B",IF(K25&gt;=21,"C",IF(K25&gt;=11,"D",IF(K25&gt;=0,"E",)))))</f>
        <v>A</v>
      </c>
      <c r="M25" s="63">
        <v>40</v>
      </c>
      <c r="N25" s="64" t="str">
        <f>IF(M25&gt;=41,"A",IF(M25&gt;=31,"B",IF(M25&gt;=21,"C",IF(M25&gt;=11,"D",IF(M25&gt;=0,"E",)))))</f>
        <v>B</v>
      </c>
      <c r="O25" s="63">
        <v>38</v>
      </c>
      <c r="P25" s="65" t="str">
        <f>IF(O25&gt;=41,"A",IF(O25&gt;=31,"B",IF(O25&gt;=21,"C",IF(O25&gt;=11,"D",IF(O25&gt;=0,"E",)))))</f>
        <v>B</v>
      </c>
      <c r="Q25" s="66">
        <v>26</v>
      </c>
      <c r="R25" s="66" t="str">
        <f>IF(Q25&gt;=41,"A",IF(Q25&gt;=31,"B",IF(Q25&gt;=21,"C",IF(Q25&gt;=11,"D",IF(Q25&gt;=0,"E",)))))</f>
        <v>C</v>
      </c>
      <c r="S25" s="51">
        <f>SUM(E25:Q25)</f>
        <v>235</v>
      </c>
      <c r="T25" s="67">
        <f>AVERAGE(E25:O25)</f>
        <v>34.833333333333336</v>
      </c>
      <c r="U25" s="67">
        <f>RANK(S25:S46,$S$10:$S$31)</f>
        <v>16</v>
      </c>
      <c r="V25" s="64" t="str">
        <f>IF(T25&gt;=41,"A",IF(T25&gt;=31,"B",IF(T25&gt;=21,"C",IF(T25&gt;=11,"D",IF(T25&gt;=0,"E",)))))</f>
        <v>B</v>
      </c>
    </row>
    <row r="26" spans="1:22" ht="15.95" customHeight="1" thickTop="1" thickBot="1" x14ac:dyDescent="0.4">
      <c r="B26" s="36">
        <v>17</v>
      </c>
      <c r="C26" s="44" t="s">
        <v>56</v>
      </c>
      <c r="D26" s="43" t="s">
        <v>37</v>
      </c>
      <c r="E26" s="63">
        <v>40</v>
      </c>
      <c r="F26" s="64" t="str">
        <f>IF(E26&gt;=41,"A",IF(E26&gt;=31,"B",IF(E26&gt;=21,"C",IF(E26&gt;=11,"D",IF(E26&gt;=0,"E",)))))</f>
        <v>B</v>
      </c>
      <c r="G26" s="63">
        <v>35</v>
      </c>
      <c r="H26" s="64" t="str">
        <f>IF(G26&gt;=41,"A",IF(G26&gt;=31,"B",IF(G26&gt;=21,"C",IF(G26&gt;=11,"D",IF(G26&gt;=0,"E",)))))</f>
        <v>B</v>
      </c>
      <c r="I26" s="63">
        <v>19</v>
      </c>
      <c r="J26" s="64" t="str">
        <f>IF(I26&gt;=41,"A",IF(I26&gt;=31,"B",IF(I26&gt;=21,"C",IF(I26&gt;=11,"D",IF(I26&gt;=0,"E",)))))</f>
        <v>D</v>
      </c>
      <c r="K26" s="63">
        <v>38</v>
      </c>
      <c r="L26" s="64" t="str">
        <f>IF(K26&gt;=41,"A",IF(K26&gt;=31,"B",IF(K26&gt;=21,"C",IF(K26&gt;=11,"D",IF(K26&gt;=0,"E",)))))</f>
        <v>B</v>
      </c>
      <c r="M26" s="63">
        <v>43</v>
      </c>
      <c r="N26" s="64" t="str">
        <f>IF(M26&gt;=41,"A",IF(M26&gt;=31,"B",IF(M26&gt;=21,"C",IF(M26&gt;=11,"D",IF(M26&gt;=0,"E",)))))</f>
        <v>A</v>
      </c>
      <c r="O26" s="63">
        <v>28</v>
      </c>
      <c r="P26" s="65" t="str">
        <f>IF(O26&gt;=41,"A",IF(O26&gt;=31,"B",IF(O26&gt;=21,"C",IF(O26&gt;=11,"D",IF(O26&gt;=0,"E",)))))</f>
        <v>C</v>
      </c>
      <c r="Q26" s="66">
        <v>28</v>
      </c>
      <c r="R26" s="66" t="str">
        <f>IF(Q26&gt;=41,"A",IF(Q26&gt;=31,"B",IF(Q26&gt;=21,"C",IF(Q26&gt;=11,"D",IF(Q26&gt;=0,"E",)))))</f>
        <v>C</v>
      </c>
      <c r="S26" s="51">
        <f>SUM(E26:Q26)</f>
        <v>231</v>
      </c>
      <c r="T26" s="67">
        <f>AVERAGE(E26:O26)</f>
        <v>33.833333333333336</v>
      </c>
      <c r="U26" s="67">
        <f>RANK(S26:S47,$S$10:$S$31)</f>
        <v>17</v>
      </c>
      <c r="V26" s="64" t="str">
        <f>IF(T26&gt;=41,"A",IF(T26&gt;=31,"B",IF(T26&gt;=21,"C",IF(T26&gt;=11,"D",IF(T26&gt;=0,"E",)))))</f>
        <v>B</v>
      </c>
    </row>
    <row r="27" spans="1:22" ht="15.95" customHeight="1" thickTop="1" thickBot="1" x14ac:dyDescent="0.4">
      <c r="B27" s="37">
        <v>18</v>
      </c>
      <c r="C27" s="47" t="s">
        <v>58</v>
      </c>
      <c r="D27" s="43" t="s">
        <v>37</v>
      </c>
      <c r="E27" s="63">
        <v>26</v>
      </c>
      <c r="F27" s="64" t="str">
        <f>IF(E27&gt;=41,"A",IF(E27&gt;=31,"B",IF(E27&gt;=21,"C",IF(E27&gt;=11,"D",IF(E27&gt;=0,"E",)))))</f>
        <v>C</v>
      </c>
      <c r="G27" s="63">
        <v>32</v>
      </c>
      <c r="H27" s="64" t="str">
        <f>IF(G27&gt;=41,"A",IF(G27&gt;=31,"B",IF(G27&gt;=21,"C",IF(G27&gt;=11,"D",IF(G27&gt;=0,"E",)))))</f>
        <v>B</v>
      </c>
      <c r="I27" s="63">
        <v>26</v>
      </c>
      <c r="J27" s="64" t="str">
        <f>IF(I27&gt;=41,"A",IF(I27&gt;=31,"B",IF(I27&gt;=21,"C",IF(I27&gt;=11,"D",IF(I27&gt;=0,"E",)))))</f>
        <v>C</v>
      </c>
      <c r="K27" s="63">
        <v>42</v>
      </c>
      <c r="L27" s="64" t="str">
        <f>IF(K27&gt;=41,"A",IF(K27&gt;=31,"B",IF(K27&gt;=21,"C",IF(K27&gt;=11,"D",IF(K27&gt;=0,"E",)))))</f>
        <v>A</v>
      </c>
      <c r="M27" s="63">
        <v>47</v>
      </c>
      <c r="N27" s="64" t="str">
        <f>IF(M27&gt;=41,"A",IF(M27&gt;=31,"B",IF(M27&gt;=21,"C",IF(M27&gt;=11,"D",IF(M27&gt;=0,"E",)))))</f>
        <v>A</v>
      </c>
      <c r="O27" s="63">
        <v>30</v>
      </c>
      <c r="P27" s="65" t="str">
        <f>IF(O27&gt;=41,"A",IF(O27&gt;=31,"B",IF(O27&gt;=21,"C",IF(O27&gt;=11,"D",IF(O27&gt;=0,"E",)))))</f>
        <v>C</v>
      </c>
      <c r="Q27" s="66">
        <v>28</v>
      </c>
      <c r="R27" s="66" t="str">
        <f>IF(Q27&gt;=41,"A",IF(Q27&gt;=31,"B",IF(Q27&gt;=21,"C",IF(Q27&gt;=11,"D",IF(Q27&gt;=0,"E",)))))</f>
        <v>C</v>
      </c>
      <c r="S27" s="51">
        <f>SUM(E27:Q27)</f>
        <v>231</v>
      </c>
      <c r="T27" s="67">
        <f>AVERAGE(E27:O27)</f>
        <v>33.833333333333336</v>
      </c>
      <c r="U27" s="67">
        <f>RANK(S27:S48,$S$10:$S$31)</f>
        <v>17</v>
      </c>
      <c r="V27" s="64" t="str">
        <f>IF(T27&gt;=41,"A",IF(T27&gt;=31,"B",IF(T27&gt;=21,"C",IF(T27&gt;=11,"D",IF(T27&gt;=0,"E",)))))</f>
        <v>B</v>
      </c>
    </row>
    <row r="28" spans="1:22" ht="15.95" customHeight="1" thickTop="1" thickBot="1" x14ac:dyDescent="0.4">
      <c r="B28" s="36">
        <v>19</v>
      </c>
      <c r="C28" s="40" t="s">
        <v>51</v>
      </c>
      <c r="D28" s="41" t="s">
        <v>36</v>
      </c>
      <c r="E28" s="6">
        <v>24</v>
      </c>
      <c r="F28" s="49" t="str">
        <f>IF(E28&gt;=41,"A",IF(E28&gt;=31,"B",IF(E28&gt;=21,"C",IF(E28&gt;=11,"D",IF(E28&gt;=0,"E",)))))</f>
        <v>C</v>
      </c>
      <c r="G28" s="6">
        <v>28</v>
      </c>
      <c r="H28" s="49" t="str">
        <f>IF(G28&gt;=41,"A",IF(G28&gt;=31,"B",IF(G28&gt;=21,"C",IF(G28&gt;=11,"D",IF(G28&gt;=0,"E",)))))</f>
        <v>C</v>
      </c>
      <c r="I28" s="6">
        <v>40</v>
      </c>
      <c r="J28" s="49" t="str">
        <f>IF(I28&gt;=41,"A",IF(I28&gt;=31,"B",IF(I28&gt;=21,"C",IF(I28&gt;=11,"D",IF(I28&gt;=0,"E",)))))</f>
        <v>B</v>
      </c>
      <c r="K28" s="6">
        <v>42</v>
      </c>
      <c r="L28" s="49" t="str">
        <f>IF(K28&gt;=41,"A",IF(K28&gt;=31,"B",IF(K28&gt;=21,"C",IF(K28&gt;=11,"D",IF(K28&gt;=0,"E",)))))</f>
        <v>A</v>
      </c>
      <c r="M28" s="6">
        <v>42</v>
      </c>
      <c r="N28" s="49" t="str">
        <f>IF(M28&gt;=41,"A",IF(M28&gt;=31,"B",IF(M28&gt;=21,"C",IF(M28&gt;=11,"D",IF(M28&gt;=0,"E",)))))</f>
        <v>A</v>
      </c>
      <c r="O28" s="6">
        <v>28</v>
      </c>
      <c r="P28" s="60" t="str">
        <f>IF(O28&gt;=41,"A",IF(O28&gt;=31,"B",IF(O28&gt;=21,"C",IF(O28&gt;=11,"D",IF(O28&gt;=0,"E",)))))</f>
        <v>C</v>
      </c>
      <c r="Q28" s="50">
        <v>24</v>
      </c>
      <c r="R28" s="50" t="str">
        <f>IF(Q28&gt;=41,"A",IF(Q28&gt;=31,"B",IF(Q28&gt;=21,"C",IF(Q28&gt;=11,"D",IF(Q28&gt;=0,"E",)))))</f>
        <v>C</v>
      </c>
      <c r="S28" s="51">
        <f>SUM(E28:Q28)</f>
        <v>228</v>
      </c>
      <c r="T28" s="51">
        <f>AVERAGE(E28:O28)</f>
        <v>34</v>
      </c>
      <c r="U28" s="51">
        <f>RANK(S28:S49,$S$10:$S$31)</f>
        <v>19</v>
      </c>
      <c r="V28" s="49" t="str">
        <f>IF(T28&gt;=41,"A",IF(T28&gt;=31,"B",IF(T28&gt;=21,"C",IF(T28&gt;=11,"D",IF(T28&gt;=0,"E",)))))</f>
        <v>B</v>
      </c>
    </row>
    <row r="29" spans="1:22" ht="15.95" customHeight="1" thickTop="1" thickBot="1" x14ac:dyDescent="0.4">
      <c r="B29" s="37">
        <v>20</v>
      </c>
      <c r="C29" s="44" t="s">
        <v>53</v>
      </c>
      <c r="D29" s="43" t="s">
        <v>37</v>
      </c>
      <c r="E29" s="63">
        <v>26</v>
      </c>
      <c r="F29" s="64" t="str">
        <f>IF(E29&gt;=41,"A",IF(E29&gt;=31,"B",IF(E29&gt;=21,"C",IF(E29&gt;=11,"D",IF(E29&gt;=0,"E",)))))</f>
        <v>C</v>
      </c>
      <c r="G29" s="63">
        <v>25</v>
      </c>
      <c r="H29" s="64" t="str">
        <f>IF(G29&gt;=41,"A",IF(G29&gt;=31,"B",IF(G29&gt;=21,"C",IF(G29&gt;=11,"D",IF(G29&gt;=0,"E",)))))</f>
        <v>C</v>
      </c>
      <c r="I29" s="63">
        <v>28</v>
      </c>
      <c r="J29" s="64" t="str">
        <f>IF(I29&gt;=41,"A",IF(I29&gt;=31,"B",IF(I29&gt;=21,"C",IF(I29&gt;=11,"D",IF(I29&gt;=0,"E",)))))</f>
        <v>C</v>
      </c>
      <c r="K29" s="63">
        <v>40</v>
      </c>
      <c r="L29" s="64" t="str">
        <f>IF(K29&gt;=41,"A",IF(K29&gt;=31,"B",IF(K29&gt;=21,"C",IF(K29&gt;=11,"D",IF(K29&gt;=0,"E",)))))</f>
        <v>B</v>
      </c>
      <c r="M29" s="63">
        <v>41</v>
      </c>
      <c r="N29" s="64" t="str">
        <f>IF(M29&gt;=41,"A",IF(M29&gt;=31,"B",IF(M29&gt;=21,"C",IF(M29&gt;=11,"D",IF(M29&gt;=0,"E",)))))</f>
        <v>A</v>
      </c>
      <c r="O29" s="63">
        <v>32</v>
      </c>
      <c r="P29" s="65" t="str">
        <f>IF(O29&gt;=41,"A",IF(O29&gt;=31,"B",IF(O29&gt;=21,"C",IF(O29&gt;=11,"D",IF(O29&gt;=0,"E",)))))</f>
        <v>B</v>
      </c>
      <c r="Q29" s="66">
        <v>28</v>
      </c>
      <c r="R29" s="66" t="str">
        <f>IF(Q29&gt;=41,"A",IF(Q29&gt;=31,"B",IF(Q29&gt;=21,"C",IF(Q29&gt;=11,"D",IF(Q29&gt;=0,"E",)))))</f>
        <v>C</v>
      </c>
      <c r="S29" s="51">
        <f>SUM(E29:Q29)</f>
        <v>220</v>
      </c>
      <c r="T29" s="67">
        <f>AVERAGE(E29:O29)</f>
        <v>32</v>
      </c>
      <c r="U29" s="67">
        <f>RANK(S29:S50,$S$10:$S$31)</f>
        <v>20</v>
      </c>
      <c r="V29" s="64" t="str">
        <f>IF(T29&gt;=41,"A",IF(T29&gt;=31,"B",IF(T29&gt;=21,"C",IF(T29&gt;=11,"D",IF(T29&gt;=0,"E",)))))</f>
        <v>B</v>
      </c>
    </row>
    <row r="30" spans="1:22" ht="15.95" customHeight="1" thickTop="1" thickBot="1" x14ac:dyDescent="0.4">
      <c r="B30" s="36">
        <v>21</v>
      </c>
      <c r="C30" s="47" t="s">
        <v>55</v>
      </c>
      <c r="D30" s="43" t="s">
        <v>37</v>
      </c>
      <c r="E30" s="63">
        <v>22</v>
      </c>
      <c r="F30" s="64" t="str">
        <f>IF(E30&gt;=41,"A",IF(E30&gt;=31,"B",IF(E30&gt;=21,"C",IF(E30&gt;=11,"D",IF(E30&gt;=0,"E",)))))</f>
        <v>C</v>
      </c>
      <c r="G30" s="63">
        <v>26</v>
      </c>
      <c r="H30" s="64" t="str">
        <f>IF(G30&gt;=41,"A",IF(G30&gt;=31,"B",IF(G30&gt;=21,"C",IF(G30&gt;=11,"D",IF(G30&gt;=0,"E",)))))</f>
        <v>C</v>
      </c>
      <c r="I30" s="63">
        <v>27</v>
      </c>
      <c r="J30" s="64" t="str">
        <f>IF(I30&gt;=41,"A",IF(I30&gt;=31,"B",IF(I30&gt;=21,"C",IF(I30&gt;=11,"D",IF(I30&gt;=0,"E",)))))</f>
        <v>C</v>
      </c>
      <c r="K30" s="63">
        <v>42</v>
      </c>
      <c r="L30" s="64" t="str">
        <f>IF(K30&gt;=41,"A",IF(K30&gt;=31,"B",IF(K30&gt;=21,"C",IF(K30&gt;=11,"D",IF(K30&gt;=0,"E",)))))</f>
        <v>A</v>
      </c>
      <c r="M30" s="63">
        <v>37</v>
      </c>
      <c r="N30" s="64" t="str">
        <f>IF(M30&gt;=41,"A",IF(M30&gt;=31,"B",IF(M30&gt;=21,"C",IF(M30&gt;=11,"D",IF(M30&gt;=0,"E",)))))</f>
        <v>B</v>
      </c>
      <c r="O30" s="63">
        <v>28</v>
      </c>
      <c r="P30" s="65" t="str">
        <f>IF(O30&gt;=41,"A",IF(O30&gt;=31,"B",IF(O30&gt;=21,"C",IF(O30&gt;=11,"D",IF(O30&gt;=0,"E",)))))</f>
        <v>C</v>
      </c>
      <c r="Q30" s="66">
        <v>20</v>
      </c>
      <c r="R30" s="66" t="str">
        <f>IF(Q30&gt;=41,"A",IF(Q30&gt;=31,"B",IF(Q30&gt;=21,"C",IF(Q30&gt;=11,"D",IF(Q30&gt;=0,"E",)))))</f>
        <v>D</v>
      </c>
      <c r="S30" s="51">
        <f>SUM(E30:Q30)</f>
        <v>202</v>
      </c>
      <c r="T30" s="67">
        <f>AVERAGE(E30:O30)</f>
        <v>30.333333333333332</v>
      </c>
      <c r="U30" s="67">
        <f>RANK(S30:S51,$S$10:$S$31)</f>
        <v>21</v>
      </c>
      <c r="V30" s="64" t="str">
        <f>IF(T30&gt;=41,"A",IF(T30&gt;=31,"B",IF(T30&gt;=21,"C",IF(T30&gt;=11,"D",IF(T30&gt;=0,"E",)))))</f>
        <v>C</v>
      </c>
    </row>
    <row r="31" spans="1:22" ht="15.95" customHeight="1" thickTop="1" x14ac:dyDescent="0.35">
      <c r="B31" s="37">
        <v>22</v>
      </c>
      <c r="C31" s="42" t="s">
        <v>59</v>
      </c>
      <c r="D31" s="43" t="s">
        <v>37</v>
      </c>
      <c r="E31" s="116">
        <v>16</v>
      </c>
      <c r="F31" s="117" t="str">
        <f>IF(E31&gt;=41,"A",IF(E31&gt;=31,"B",IF(E31&gt;=21,"C",IF(E31&gt;=11,"D",IF(E31&gt;=0,"E",)))))</f>
        <v>D</v>
      </c>
      <c r="G31" s="116">
        <v>19</v>
      </c>
      <c r="H31" s="117" t="str">
        <f>IF(G31&gt;=41,"A",IF(G31&gt;=31,"B",IF(G31&gt;=21,"C",IF(G31&gt;=11,"D",IF(G31&gt;=0,"E",)))))</f>
        <v>D</v>
      </c>
      <c r="I31" s="116">
        <v>35</v>
      </c>
      <c r="J31" s="117" t="str">
        <f>IF(I31&gt;=41,"A",IF(I31&gt;=31,"B",IF(I31&gt;=21,"C",IF(I31&gt;=11,"D",IF(I31&gt;=0,"E",)))))</f>
        <v>B</v>
      </c>
      <c r="K31" s="116">
        <v>34</v>
      </c>
      <c r="L31" s="117" t="str">
        <f>IF(K31&gt;=41,"A",IF(K31&gt;=31,"B",IF(K31&gt;=21,"C",IF(K31&gt;=11,"D",IF(K31&gt;=0,"E",)))))</f>
        <v>B</v>
      </c>
      <c r="M31" s="116">
        <v>38</v>
      </c>
      <c r="N31" s="117" t="str">
        <f>IF(M31&gt;=41,"A",IF(M31&gt;=31,"B",IF(M31&gt;=21,"C",IF(M31&gt;=11,"D",IF(M31&gt;=0,"E",)))))</f>
        <v>B</v>
      </c>
      <c r="O31" s="116">
        <v>20</v>
      </c>
      <c r="P31" s="118" t="str">
        <f>IF(O31&gt;=41,"A",IF(O31&gt;=31,"B",IF(O31&gt;=21,"C",IF(O31&gt;=11,"D",IF(O31&gt;=0,"E",)))))</f>
        <v>D</v>
      </c>
      <c r="Q31" s="66">
        <v>28</v>
      </c>
      <c r="R31" s="66" t="str">
        <f>IF(Q31&gt;=41,"A",IF(Q31&gt;=31,"B",IF(Q31&gt;=21,"C",IF(Q31&gt;=11,"D",IF(Q31&gt;=0,"E",)))))</f>
        <v>C</v>
      </c>
      <c r="S31" s="51">
        <f>SUM(E31:Q31)</f>
        <v>190</v>
      </c>
      <c r="T31" s="67">
        <f>AVERAGE(E31:O31)</f>
        <v>27</v>
      </c>
      <c r="U31" s="67">
        <f>RANK(S31:S52,$S$10:$S$31)</f>
        <v>22</v>
      </c>
      <c r="V31" s="117" t="str">
        <f>IF(T31&gt;=41,"A",IF(T31&gt;=31,"B",IF(T31&gt;=21,"C",IF(T31&gt;=11,"D",IF(T31&gt;=0,"E",)))))</f>
        <v>C</v>
      </c>
    </row>
    <row r="32" spans="1:22" ht="23.25" customHeight="1" thickBot="1" x14ac:dyDescent="0.3">
      <c r="A32" s="11"/>
      <c r="B32" s="5"/>
      <c r="C32" s="38"/>
      <c r="D32" s="68"/>
      <c r="E32" s="39" t="s">
        <v>25</v>
      </c>
      <c r="F32" s="52"/>
      <c r="G32" s="48" t="s">
        <v>21</v>
      </c>
      <c r="H32" s="52"/>
      <c r="I32" s="48" t="s">
        <v>64</v>
      </c>
      <c r="J32" s="52"/>
      <c r="K32" s="48" t="s">
        <v>19</v>
      </c>
      <c r="L32" s="52"/>
      <c r="M32" s="48" t="s">
        <v>20</v>
      </c>
      <c r="N32" s="53"/>
      <c r="O32" s="48" t="s">
        <v>17</v>
      </c>
      <c r="P32" s="50"/>
      <c r="Q32" s="48" t="s">
        <v>18</v>
      </c>
      <c r="R32" s="50"/>
      <c r="S32" s="55"/>
      <c r="T32" s="58">
        <f>AVERAGE(T10:T31)</f>
        <v>38.537878787878803</v>
      </c>
      <c r="U32" s="54"/>
      <c r="V32" s="59" t="str">
        <f t="shared" ref="V32" si="0">IF(T32&gt;=41,"A",IF(T32&gt;=31,"B",IF(T32&gt;=21,"C",IF(T32&gt;=11,"D",IF(T32&gt;=0,"E",)))))</f>
        <v>B</v>
      </c>
    </row>
    <row r="33" spans="1:22" ht="15.95" customHeight="1" x14ac:dyDescent="0.25">
      <c r="A33" s="11"/>
      <c r="B33" s="5"/>
      <c r="C33" s="38" t="s">
        <v>26</v>
      </c>
      <c r="D33" s="68"/>
      <c r="E33" s="50">
        <v>3.5</v>
      </c>
      <c r="F33" s="50"/>
      <c r="G33" s="50">
        <v>5</v>
      </c>
      <c r="H33" s="50"/>
      <c r="I33" s="50">
        <v>6</v>
      </c>
      <c r="J33" s="50"/>
      <c r="K33" s="50">
        <v>2</v>
      </c>
      <c r="L33" s="50"/>
      <c r="M33" s="50">
        <v>1</v>
      </c>
      <c r="N33" s="50"/>
      <c r="O33" s="50">
        <v>3.5</v>
      </c>
      <c r="P33" s="50"/>
      <c r="Q33" s="50">
        <v>7</v>
      </c>
      <c r="R33" s="50"/>
      <c r="S33" s="54"/>
      <c r="T33" s="54"/>
      <c r="U33" s="54"/>
      <c r="V33" s="54"/>
    </row>
    <row r="34" spans="1:22" ht="12" customHeight="1" x14ac:dyDescent="0.2">
      <c r="A34" s="5"/>
      <c r="B34" s="5"/>
      <c r="C34" s="38" t="s">
        <v>27</v>
      </c>
      <c r="D34" s="68"/>
      <c r="E34" s="56">
        <f>AVERAGE(E10:E31)</f>
        <v>36.909090909090907</v>
      </c>
      <c r="F34" s="56" t="s">
        <v>32</v>
      </c>
      <c r="G34" s="56">
        <f t="shared" ref="G34:Q34" si="1">AVERAGE(G10:G31)</f>
        <v>35.272727272727273</v>
      </c>
      <c r="H34" s="56" t="s">
        <v>32</v>
      </c>
      <c r="I34" s="56">
        <f t="shared" si="1"/>
        <v>34.636363636363633</v>
      </c>
      <c r="J34" s="56" t="s">
        <v>32</v>
      </c>
      <c r="K34" s="56">
        <f t="shared" si="1"/>
        <v>42.81818181818182</v>
      </c>
      <c r="L34" s="56" t="s">
        <v>31</v>
      </c>
      <c r="M34" s="56">
        <f t="shared" si="1"/>
        <v>44.68181818181818</v>
      </c>
      <c r="N34" s="56" t="s">
        <v>31</v>
      </c>
      <c r="O34" s="56">
        <f t="shared" si="1"/>
        <v>36.909090909090907</v>
      </c>
      <c r="P34" s="56" t="s">
        <v>32</v>
      </c>
      <c r="Q34" s="56">
        <f t="shared" si="1"/>
        <v>33.454545454545453</v>
      </c>
      <c r="R34" s="56" t="s">
        <v>32</v>
      </c>
      <c r="S34" s="54"/>
      <c r="T34" s="54"/>
      <c r="U34" s="54"/>
      <c r="V34" s="54"/>
    </row>
    <row r="35" spans="1:22" ht="15.9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22" ht="15.95" customHeight="1" x14ac:dyDescent="0.2">
      <c r="A36" s="5"/>
      <c r="B36" s="5"/>
      <c r="C36" s="94" t="s">
        <v>28</v>
      </c>
      <c r="D36" s="9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22" ht="15.95" customHeight="1" x14ac:dyDescent="0.2">
      <c r="A37" s="5"/>
      <c r="B37" s="5"/>
      <c r="C37" s="38" t="s">
        <v>29</v>
      </c>
      <c r="D37" s="38" t="s">
        <v>30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22" ht="15.95" customHeight="1" x14ac:dyDescent="0.2">
      <c r="A38" s="5"/>
      <c r="B38" s="5"/>
      <c r="C38" s="38" t="s">
        <v>31</v>
      </c>
      <c r="D38" s="50">
        <f>COUNTIF(V10:V31,"A")</f>
        <v>8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22" ht="15.95" customHeight="1" x14ac:dyDescent="0.2">
      <c r="A39" s="5"/>
      <c r="B39" s="5"/>
      <c r="C39" s="38" t="s">
        <v>32</v>
      </c>
      <c r="D39" s="50">
        <f>COUNTIF(V10:V31,"B")</f>
        <v>12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T39" s="32"/>
    </row>
    <row r="40" spans="1:22" ht="15.95" customHeight="1" x14ac:dyDescent="0.2">
      <c r="A40" s="5"/>
      <c r="B40" s="5"/>
      <c r="C40" s="38" t="s">
        <v>33</v>
      </c>
      <c r="D40" s="50">
        <f>COUNTIF(V10:V31,"C")</f>
        <v>2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T40" s="32"/>
    </row>
    <row r="41" spans="1:22" ht="15.95" customHeight="1" x14ac:dyDescent="0.2">
      <c r="A41" s="5"/>
      <c r="B41" s="5"/>
      <c r="C41" s="38" t="s">
        <v>34</v>
      </c>
      <c r="D41" s="50">
        <f>COUNTIF(V10:V31,"D")</f>
        <v>0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T41" s="32"/>
    </row>
    <row r="42" spans="1:22" ht="15.95" customHeight="1" x14ac:dyDescent="0.2">
      <c r="A42" s="5"/>
      <c r="B42" s="5"/>
      <c r="C42" s="38" t="s">
        <v>35</v>
      </c>
      <c r="D42" s="50">
        <f>COUNTIF(V10:V31,"E")</f>
        <v>0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T42" s="32"/>
    </row>
    <row r="43" spans="1:22" ht="15.95" customHeight="1" x14ac:dyDescent="0.2">
      <c r="A43" s="5"/>
      <c r="B43" s="5"/>
      <c r="C43" s="57" t="s">
        <v>60</v>
      </c>
      <c r="D43" s="62">
        <f>SUM(D38:D42)</f>
        <v>22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T43" s="32"/>
    </row>
    <row r="44" spans="1:22" ht="15.9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22" ht="15.9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22" ht="15.9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22" ht="15.9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22" ht="15.9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52" ht="15.9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52" ht="31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5.9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5.9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5.9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5.95" customHeight="1" x14ac:dyDescent="0.2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5.95" customHeight="1" x14ac:dyDescent="0.2">
      <c r="A55" s="5"/>
      <c r="B55" s="4"/>
      <c r="C55" s="2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5.95" customHeigh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5.95" customHeight="1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5.95" customHeight="1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5.95" customHeight="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5.95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5.95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5.95" customHeight="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5.9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5.9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2:52" ht="15.95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2:52" ht="15.95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2:52" ht="15.95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2:52" ht="15.9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2:52" ht="15.95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2:52" ht="15.95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2:52" ht="15.95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2:52" ht="12.9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2:52" ht="12.9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2:52" ht="12.9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2:52" ht="12.9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2:52" ht="12.9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2:52" ht="12.9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2:52" ht="12.9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2:52" ht="12.95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2:52" ht="12.95" customHeigh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2:16" ht="12.95" customHeigh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2:16" ht="12.95" customHeigh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 ht="12.9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2:16" ht="12.95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2:16" ht="12.95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2:16" ht="12.95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2:16" ht="12.95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2:16" ht="12.95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2:16" ht="12.95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2:16" ht="12.95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2:16" ht="12.95" customHeigh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2:16" ht="12.95" customHeigh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2:16" ht="12.95" customHeigh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2:16" ht="12.95" customHeigh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2:16" ht="12.95" customHeight="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2:16" ht="12.95" customHeight="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2:16" ht="12.95" customHeight="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2:16" ht="12.95" customHeight="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2:16" ht="12.95" customHeight="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2:16" ht="12.95" customHeight="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2:16" ht="12.95" customHeight="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ht="12.95" customHeight="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2:16" ht="12.95" customHeight="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2:16" ht="12.95" customHeight="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2:16" ht="12.95" customHeight="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2:16" ht="12.95" customHeight="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2:16" ht="12.95" customHeight="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2:16" ht="12.95" customHeight="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2:16" ht="12.95" customHeight="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ht="12.95" customHeight="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2:16" ht="12.95" customHeight="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2:16" ht="12.95" customHeight="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2:16" ht="12.95" customHeight="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2:16" ht="12.95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2:16" ht="12.95" customHeight="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2:16" ht="12.95" customHeight="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2:16" ht="12.95" customHeight="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2:16" ht="12.95" customHeight="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2:16" ht="12.95" customHeight="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2:16" ht="12.95" customHeight="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2:16" ht="12.95" customHeight="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2:16" ht="12.95" customHeight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2:16" ht="12.95" customHeight="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2:16" ht="12.95" customHeight="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2:16" ht="12.95" customHeight="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2:16" ht="12.95" customHeight="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2:16" ht="12.95" customHeight="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2:16" ht="12.95" customHeigh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2:16" ht="12.95" customHeight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2:16" ht="12.95" customHeight="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2:16" ht="12.95" customHeight="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2:16" ht="12.95" customHeight="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2:16" ht="12.95" customHeight="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2:16" ht="12.95" customHeight="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2:16" ht="12.95" customHeight="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2:16" ht="12.95" customHeight="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2:16" ht="12.9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2:16" ht="12.95" customHeight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2:16" ht="12.95" customHeight="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2:16" ht="12.95" customHeight="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2:16" ht="12.95" customHeight="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2:16" ht="12.95" customHeight="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2:16" ht="12.95" customHeight="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2:16" ht="12.95" customHeight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2:16" ht="12.95" customHeight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2:16" ht="12.95" customHeight="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2:16" ht="12.95" customHeight="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2:16" ht="12.95" customHeight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2:16" ht="12.95" customHeight="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2:16" ht="12.95" customHeight="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2:16" ht="12.95" customHeight="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2:16" ht="12.95" customHeight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2:16" ht="12.95" customHeight="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2:16" ht="12.95" customHeight="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2:16" ht="12.95" customHeight="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2:16" ht="12.95" customHeight="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2:16" ht="12.95" customHeight="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2:16" ht="12.95" customHeight="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2:16" ht="12.95" customHeight="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2:16" ht="12.95" customHeight="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2:16" ht="12.95" customHeight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2:16" ht="12.95" customHeight="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2:16" ht="12.95" customHeight="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2:16" ht="12.95" customHeight="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2:16" ht="12.95" customHeight="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2:16" ht="12.95" customHeight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2:16" ht="12.95" customHeight="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2:16" ht="12.95" customHeight="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2:16" ht="12.95" customHeight="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2:16" ht="12.95" customHeight="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2:16" ht="12.95" customHeight="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2:16" ht="12.95" customHeight="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2:16" ht="12.95" customHeight="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2:16" ht="12.95" customHeight="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2:16" ht="12.95" customHeight="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2:16" ht="12.95" customHeight="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 ht="12.95" customHeight="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2:16" ht="12.9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ht="12.9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2:16" ht="12.9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2:16" ht="12.9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2:16" ht="12.9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2:16" ht="12.9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6" ht="12.9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6" ht="12.9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6" ht="12.9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6" ht="12.9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6" ht="12.9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6" ht="12.9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6" ht="12.9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6" ht="12.9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6" ht="12.9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.9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ht="12.9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9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.9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ht="12.9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ht="12.9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ht="12.9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ht="12.9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ht="12.9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ht="12.9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ht="12.9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ht="12.9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ht="12.9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ht="12.9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ht="12.9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ht="12.9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2:16" ht="12.9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2:16" ht="12.9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2:16" ht="12.9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2:16" ht="12.9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2:16" ht="12.9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2:16" ht="12.9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2:16" ht="12.9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2:16" ht="12.9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2:16" ht="12.9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2:16" ht="12.9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2:16" ht="12.9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2:16" ht="12.9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2:16" ht="12.9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2:16" ht="12.9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2:16" ht="12.9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2:16" ht="12.9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2:16" ht="12.9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2:16" ht="12.9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2:16" ht="12.9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2:16" ht="12.9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2:16" ht="12.9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2:16" ht="12.9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2:16" ht="12.9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2:16" ht="12.9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2:16" ht="12.9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2:16" ht="12.9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2:16" ht="12.9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2:16" ht="12.95" customHeight="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2:16" ht="12.95" customHeight="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2:16" ht="12.95" customHeight="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2:16" ht="12.95" customHeight="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2:16" ht="12.95" customHeight="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2:16" ht="12.95" customHeight="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2:16" ht="12.95" customHeight="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2:16" ht="12.95" customHeight="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2:16" ht="12.95" customHeight="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2:16" ht="12.95" customHeight="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2:16" ht="12.95" customHeight="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2:16" ht="12.95" customHeight="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2:16" ht="12.95" customHeight="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2:16" ht="12.95" customHeight="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2:16" ht="12.95" customHeight="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2:16" ht="12.95" customHeight="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2:16" ht="12.95" customHeight="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2:16" ht="12.95" customHeight="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2:16" ht="12.95" customHeight="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2:16" ht="12.95" customHeight="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2:16" ht="12.95" customHeight="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2:16" ht="12.95" customHeight="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2:16" ht="12.95" customHeight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2:16" ht="12.95" customHeight="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2:16" ht="12.95" customHeight="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2:16" ht="12.95" customHeight="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2:16" ht="12.95" customHeight="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2:16" ht="12.95" customHeight="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2:16" ht="12.95" customHeight="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2:16" ht="12.95" customHeight="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2:16" ht="12.95" customHeight="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2:16" ht="12.95" customHeight="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2:16" ht="12.95" customHeight="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2:16" ht="12.95" customHeight="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2:16" ht="12.95" customHeight="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2:16" ht="12.95" customHeight="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2:16" ht="12.95" customHeight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2:16" ht="12.95" customHeight="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2:16" ht="12.95" customHeight="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2:16" ht="12.95" customHeight="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2:16" ht="12.95" customHeight="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2:16" ht="12.95" customHeight="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2:16" ht="12.95" customHeight="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2:16" ht="12.95" customHeight="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2:16" ht="12.95" customHeight="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2:16" ht="12.95" customHeight="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2:16" ht="12.9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2:16" ht="12.9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2:16" ht="12.9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2:16" ht="12.9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2:16" ht="12.9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2:16" ht="12.9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2:16" ht="12.9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2:16" ht="12.9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2:16" ht="12.9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2:16" ht="12.9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2:16" ht="12.9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2:16" ht="12.95" customHeight="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2:16" ht="12.95" customHeight="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2:16" ht="12.95" customHeight="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2:16" ht="12.95" customHeight="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2:16" ht="12.95" customHeight="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2:16" ht="12.95" customHeight="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2:16" ht="12.95" customHeight="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2:16" ht="12.95" customHeight="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2:16" ht="12.95" customHeight="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2:16" ht="12.95" customHeight="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2:16" ht="12.95" customHeight="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2:16" ht="12.95" customHeight="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2:16" ht="12.95" customHeight="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2:16" ht="12.95" customHeight="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2:16" ht="12.95" customHeight="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2:16" ht="12.95" customHeight="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2:16" ht="12.95" customHeight="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2:16" ht="12.95" customHeight="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2:16" ht="12.95" customHeight="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2:16" ht="12.95" customHeight="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2:16" ht="12.95" customHeight="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2:16" ht="12.95" customHeight="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2:16" ht="12.95" customHeight="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2:16" ht="12.95" customHeight="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2:16" ht="12.95" customHeight="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2:16" ht="12.95" customHeight="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2:16" ht="12.95" customHeight="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2:16" ht="12.95" customHeight="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2:16" ht="12.95" customHeight="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2:16" ht="12.95" customHeight="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2:16" ht="12.95" customHeight="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2:16" ht="12.95" customHeight="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2:16" ht="12.95" customHeight="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2:16" ht="12.95" customHeight="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2:16" ht="12.95" customHeight="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2:16" ht="12.95" customHeight="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2:16" ht="12.95" customHeight="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2:16" ht="12.95" customHeight="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2:16" ht="12.95" customHeight="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2:16" ht="12.95" customHeight="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2:16" ht="12.95" customHeight="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2:16" ht="12.95" customHeight="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2:16" ht="12.95" customHeight="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2:16" ht="12.95" customHeight="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2:16" ht="12.95" customHeight="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2:16" ht="12.95" customHeight="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2:16" ht="12.95" customHeight="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2:16" ht="12.95" customHeight="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2:16" ht="12.95" customHeight="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2:16" ht="12.95" customHeight="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2:16" ht="12.95" customHeight="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2:16" ht="12.95" customHeight="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2:16" ht="12.95" customHeight="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2:16" ht="12.95" customHeight="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2:16" ht="12.95" customHeight="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2:16" ht="12.95" customHeight="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2:16" ht="12.95" customHeight="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2:16" ht="12.95" customHeight="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2:16" ht="12.95" customHeight="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2:16" ht="12.95" customHeight="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2:16" ht="12.95" customHeight="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</sheetData>
  <sheetProtection selectLockedCells="1"/>
  <sortState ref="C10:V31">
    <sortCondition descending="1" ref="S10:S31"/>
  </sortState>
  <mergeCells count="29">
    <mergeCell ref="U6:U8"/>
    <mergeCell ref="V6:V8"/>
    <mergeCell ref="C36:D36"/>
    <mergeCell ref="E2:G2"/>
    <mergeCell ref="E3:G3"/>
    <mergeCell ref="E4:G4"/>
    <mergeCell ref="E6:E8"/>
    <mergeCell ref="G6:G8"/>
    <mergeCell ref="F6:F8"/>
    <mergeCell ref="E5:P5"/>
    <mergeCell ref="L6:L8"/>
    <mergeCell ref="J6:J8"/>
    <mergeCell ref="P6:P8"/>
    <mergeCell ref="T6:T8"/>
    <mergeCell ref="I3:T3"/>
    <mergeCell ref="H4:T4"/>
    <mergeCell ref="D32:D34"/>
    <mergeCell ref="I1:S1"/>
    <mergeCell ref="Q6:Q8"/>
    <mergeCell ref="R6:R8"/>
    <mergeCell ref="S6:S8"/>
    <mergeCell ref="H6:H8"/>
    <mergeCell ref="I6:I8"/>
    <mergeCell ref="K6:K8"/>
    <mergeCell ref="M6:M8"/>
    <mergeCell ref="O6:O8"/>
    <mergeCell ref="N6:N8"/>
    <mergeCell ref="B1:D7"/>
    <mergeCell ref="E1:G1"/>
  </mergeCells>
  <dataValidations count="3">
    <dataValidation type="whole" errorStyle="warning" allowBlank="1" showErrorMessage="1" errorTitle="INVALID ENTRY!" error="Value between 0 and 50 only" sqref="E11:E31 G10:G31 I10:I31 K10:K31 M10:M31 O10:O31">
      <formula1>0</formula1>
      <formula2>50</formula2>
    </dataValidation>
    <dataValidation type="whole" allowBlank="1" showErrorMessage="1" errorTitle="INVALID ENTRY!" error="Value between 0 and 50 only" sqref="E10">
      <formula1>0</formula1>
      <formula2>50</formula2>
    </dataValidation>
    <dataValidation type="textLength" allowBlank="1" showInputMessage="1" showErrorMessage="1" errorTitle="Sex" error="wrong input" promptTitle="SEX" prompt="Insert M or F only" sqref="D10:D31">
      <formula1>1</formula1>
      <formula2>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S1</vt:lpstr>
      <vt:lpstr>'S1'!CANDIDATES_NAMES</vt:lpstr>
      <vt:lpstr>'S1'!ENGLISH_SCORE</vt:lpstr>
      <vt:lpstr>'S1'!INDEX_NO.</vt:lpstr>
      <vt:lpstr>'S1'!Jina_SHULE</vt:lpstr>
      <vt:lpstr>'S1'!KISWAHILI_SCORE</vt:lpstr>
      <vt:lpstr>'S1'!MATHS_SCORE</vt:lpstr>
      <vt:lpstr>'S1'!S_STUDIES_SCORE</vt:lpstr>
      <vt:lpstr>'S1'!SCIENCE_GRD</vt:lpstr>
      <vt:lpstr>'S1'!SCIENCE_SCORE</vt:lpstr>
      <vt:lpstr>'S1'!SEX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OLESAKA</dc:creator>
  <cp:lastModifiedBy>Bethany</cp:lastModifiedBy>
  <cp:lastPrinted>2021-03-25T11:22:35Z</cp:lastPrinted>
  <dcterms:created xsi:type="dcterms:W3CDTF">2019-08-08T06:31:47Z</dcterms:created>
  <dcterms:modified xsi:type="dcterms:W3CDTF">2021-05-28T09:20:35Z</dcterms:modified>
</cp:coreProperties>
</file>