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620"/>
  </bookViews>
  <sheets>
    <sheet name="S1" sheetId="1" r:id="rId1"/>
  </sheets>
  <definedNames>
    <definedName name="CANDIDATES_NAMES" localSheetId="0">'S1'!$C$10:$C$40</definedName>
    <definedName name="ENGLISH_GRD" localSheetId="0">'S1'!#REF!</definedName>
    <definedName name="ENGLISH_SCORE" localSheetId="0">'S1'!$G$10:$G$40</definedName>
    <definedName name="GRD" localSheetId="0">'S1'!#REF!</definedName>
    <definedName name="INDEX_NO." localSheetId="0">'S1'!$B$10:$B$40</definedName>
    <definedName name="Jina_SHULE" localSheetId="0">'S1'!$H$1</definedName>
    <definedName name="KISWAHILI_SCORE" localSheetId="0">'S1'!$E$10:$E$40</definedName>
    <definedName name="KISWHILI_GRD" localSheetId="0">'S1'!#REF!</definedName>
    <definedName name="MATHS_GRD" localSheetId="0">'S1'!#REF!</definedName>
    <definedName name="MATHS_SCORE" localSheetId="0">'S1'!$K$10:$K$40</definedName>
    <definedName name="S_STUDIES_GRD" localSheetId="0">'S1'!#REF!</definedName>
    <definedName name="S_STUDIES_SCORE" localSheetId="0">'S1'!$I$10:$I$40</definedName>
    <definedName name="SCIENCE_GRD" localSheetId="0">'S1'!$M$10:$M$40</definedName>
    <definedName name="SCIENCE_SCORE" localSheetId="0">'S1'!$M$10:$M$40</definedName>
    <definedName name="SEX" localSheetId="0">'S1'!$D$10:$D$40</definedName>
    <definedName name="WALIOF_ENG" localSheetId="0">'S1'!#REF!</definedName>
    <definedName name="WALIOF_HIS" localSheetId="0">'S1'!#REF!</definedName>
    <definedName name="WALIOF_KISW" localSheetId="0">'S1'!#REF!</definedName>
    <definedName name="WALIOF_MAAR" localSheetId="0">'S1'!#REF!</definedName>
    <definedName name="WALIOF_SAY" localSheetId="0">'S1'!#REF!</definedName>
  </definedNames>
  <calcPr calcId="144525"/>
</workbook>
</file>

<file path=xl/calcChain.xml><?xml version="1.0" encoding="utf-8"?>
<calcChain xmlns="http://schemas.openxmlformats.org/spreadsheetml/2006/main">
  <c r="T11" i="1" l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10" i="1"/>
  <c r="N10" i="1" l="1"/>
  <c r="Q43" i="1" l="1"/>
  <c r="G43" i="1"/>
  <c r="I43" i="1"/>
  <c r="K43" i="1"/>
  <c r="M43" i="1"/>
  <c r="O43" i="1"/>
  <c r="E43" i="1"/>
  <c r="R37" i="1" l="1"/>
  <c r="R27" i="1"/>
  <c r="R18" i="1"/>
  <c r="R32" i="1"/>
  <c r="R36" i="1"/>
  <c r="R34" i="1"/>
  <c r="R40" i="1"/>
  <c r="R38" i="1"/>
  <c r="R26" i="1"/>
  <c r="R31" i="1"/>
  <c r="R24" i="1"/>
  <c r="R19" i="1"/>
  <c r="R39" i="1"/>
  <c r="R25" i="1"/>
  <c r="R17" i="1"/>
  <c r="R20" i="1"/>
  <c r="R11" i="1"/>
  <c r="R30" i="1"/>
  <c r="R33" i="1"/>
  <c r="R14" i="1"/>
  <c r="R10" i="1"/>
  <c r="R29" i="1"/>
  <c r="R35" i="1"/>
  <c r="R15" i="1"/>
  <c r="R23" i="1"/>
  <c r="R16" i="1"/>
  <c r="R22" i="1"/>
  <c r="R28" i="1"/>
  <c r="R12" i="1"/>
  <c r="R13" i="1"/>
  <c r="R21" i="1"/>
  <c r="P13" i="1" l="1"/>
  <c r="P12" i="1"/>
  <c r="P28" i="1"/>
  <c r="P22" i="1"/>
  <c r="P16" i="1"/>
  <c r="P23" i="1"/>
  <c r="P15" i="1"/>
  <c r="P35" i="1"/>
  <c r="P29" i="1"/>
  <c r="P10" i="1"/>
  <c r="P14" i="1"/>
  <c r="P33" i="1"/>
  <c r="P30" i="1"/>
  <c r="P11" i="1"/>
  <c r="P20" i="1"/>
  <c r="P17" i="1"/>
  <c r="P25" i="1"/>
  <c r="P39" i="1"/>
  <c r="P19" i="1"/>
  <c r="P24" i="1"/>
  <c r="P31" i="1"/>
  <c r="P26" i="1"/>
  <c r="P38" i="1"/>
  <c r="P40" i="1"/>
  <c r="P34" i="1"/>
  <c r="P36" i="1"/>
  <c r="P32" i="1"/>
  <c r="P18" i="1"/>
  <c r="P27" i="1"/>
  <c r="P37" i="1"/>
  <c r="N13" i="1"/>
  <c r="N12" i="1"/>
  <c r="N28" i="1"/>
  <c r="N22" i="1"/>
  <c r="N16" i="1"/>
  <c r="N23" i="1"/>
  <c r="N15" i="1"/>
  <c r="N35" i="1"/>
  <c r="N29" i="1"/>
  <c r="N14" i="1"/>
  <c r="N33" i="1"/>
  <c r="N30" i="1"/>
  <c r="N11" i="1"/>
  <c r="N20" i="1"/>
  <c r="N17" i="1"/>
  <c r="N25" i="1"/>
  <c r="N39" i="1"/>
  <c r="N19" i="1"/>
  <c r="N24" i="1"/>
  <c r="N31" i="1"/>
  <c r="N26" i="1"/>
  <c r="N38" i="1"/>
  <c r="N40" i="1"/>
  <c r="N34" i="1"/>
  <c r="N36" i="1"/>
  <c r="N32" i="1"/>
  <c r="N18" i="1"/>
  <c r="N27" i="1"/>
  <c r="N37" i="1"/>
  <c r="L13" i="1"/>
  <c r="L12" i="1"/>
  <c r="L28" i="1"/>
  <c r="L22" i="1"/>
  <c r="L16" i="1"/>
  <c r="L23" i="1"/>
  <c r="L15" i="1"/>
  <c r="L35" i="1"/>
  <c r="L29" i="1"/>
  <c r="L10" i="1"/>
  <c r="L14" i="1"/>
  <c r="L33" i="1"/>
  <c r="L30" i="1"/>
  <c r="L11" i="1"/>
  <c r="L20" i="1"/>
  <c r="L17" i="1"/>
  <c r="L25" i="1"/>
  <c r="L39" i="1"/>
  <c r="L19" i="1"/>
  <c r="L24" i="1"/>
  <c r="L31" i="1"/>
  <c r="L26" i="1"/>
  <c r="L38" i="1"/>
  <c r="L40" i="1"/>
  <c r="L34" i="1"/>
  <c r="L36" i="1"/>
  <c r="L32" i="1"/>
  <c r="L18" i="1"/>
  <c r="L27" i="1"/>
  <c r="L37" i="1"/>
  <c r="J13" i="1"/>
  <c r="J12" i="1"/>
  <c r="J28" i="1"/>
  <c r="J22" i="1"/>
  <c r="J16" i="1"/>
  <c r="J23" i="1"/>
  <c r="J15" i="1"/>
  <c r="J35" i="1"/>
  <c r="J29" i="1"/>
  <c r="J10" i="1"/>
  <c r="J14" i="1"/>
  <c r="J33" i="1"/>
  <c r="J30" i="1"/>
  <c r="J11" i="1"/>
  <c r="J20" i="1"/>
  <c r="J17" i="1"/>
  <c r="J25" i="1"/>
  <c r="J39" i="1"/>
  <c r="J19" i="1"/>
  <c r="J24" i="1"/>
  <c r="J31" i="1"/>
  <c r="J26" i="1"/>
  <c r="J38" i="1"/>
  <c r="J40" i="1"/>
  <c r="J34" i="1"/>
  <c r="J36" i="1"/>
  <c r="J32" i="1"/>
  <c r="J18" i="1"/>
  <c r="J27" i="1"/>
  <c r="J37" i="1"/>
  <c r="H13" i="1"/>
  <c r="H12" i="1"/>
  <c r="H28" i="1"/>
  <c r="H22" i="1"/>
  <c r="H16" i="1"/>
  <c r="H23" i="1"/>
  <c r="H15" i="1"/>
  <c r="H35" i="1"/>
  <c r="H29" i="1"/>
  <c r="H10" i="1"/>
  <c r="H14" i="1"/>
  <c r="H33" i="1"/>
  <c r="H30" i="1"/>
  <c r="H11" i="1"/>
  <c r="H20" i="1"/>
  <c r="H17" i="1"/>
  <c r="H25" i="1"/>
  <c r="H39" i="1"/>
  <c r="H19" i="1"/>
  <c r="H24" i="1"/>
  <c r="H31" i="1"/>
  <c r="H26" i="1"/>
  <c r="H38" i="1"/>
  <c r="H40" i="1"/>
  <c r="H34" i="1"/>
  <c r="H36" i="1"/>
  <c r="H32" i="1"/>
  <c r="H18" i="1"/>
  <c r="H27" i="1"/>
  <c r="H37" i="1"/>
  <c r="P21" i="1"/>
  <c r="N21" i="1"/>
  <c r="L21" i="1"/>
  <c r="J21" i="1"/>
  <c r="H21" i="1"/>
  <c r="F13" i="1"/>
  <c r="F12" i="1"/>
  <c r="F28" i="1"/>
  <c r="F22" i="1"/>
  <c r="F16" i="1"/>
  <c r="F23" i="1"/>
  <c r="F15" i="1"/>
  <c r="F35" i="1"/>
  <c r="F29" i="1"/>
  <c r="F10" i="1"/>
  <c r="F14" i="1"/>
  <c r="F33" i="1"/>
  <c r="F30" i="1"/>
  <c r="F11" i="1"/>
  <c r="F20" i="1"/>
  <c r="F17" i="1"/>
  <c r="F25" i="1"/>
  <c r="F39" i="1"/>
  <c r="F19" i="1"/>
  <c r="F24" i="1"/>
  <c r="F31" i="1"/>
  <c r="F26" i="1"/>
  <c r="F38" i="1"/>
  <c r="F40" i="1"/>
  <c r="F34" i="1"/>
  <c r="F36" i="1"/>
  <c r="F32" i="1"/>
  <c r="F18" i="1"/>
  <c r="F27" i="1"/>
  <c r="F37" i="1"/>
  <c r="F21" i="1"/>
  <c r="S21" i="1" l="1"/>
  <c r="S27" i="1"/>
  <c r="S32" i="1"/>
  <c r="S34" i="1"/>
  <c r="S38" i="1"/>
  <c r="S31" i="1"/>
  <c r="S19" i="1"/>
  <c r="S25" i="1"/>
  <c r="S20" i="1"/>
  <c r="S30" i="1"/>
  <c r="S14" i="1"/>
  <c r="S29" i="1"/>
  <c r="S15" i="1"/>
  <c r="S16" i="1"/>
  <c r="S28" i="1"/>
  <c r="S13" i="1"/>
  <c r="S37" i="1"/>
  <c r="S18" i="1"/>
  <c r="S36" i="1"/>
  <c r="S40" i="1"/>
  <c r="S26" i="1"/>
  <c r="S24" i="1"/>
  <c r="S39" i="1"/>
  <c r="S17" i="1"/>
  <c r="S11" i="1"/>
  <c r="S33" i="1"/>
  <c r="S10" i="1"/>
  <c r="S35" i="1"/>
  <c r="S23" i="1"/>
  <c r="S22" i="1"/>
  <c r="S12" i="1"/>
  <c r="V19" i="1"/>
  <c r="V18" i="1"/>
  <c r="V36" i="1"/>
  <c r="V40" i="1"/>
  <c r="V26" i="1"/>
  <c r="V20" i="1"/>
  <c r="V30" i="1"/>
  <c r="V14" i="1"/>
  <c r="V29" i="1"/>
  <c r="V15" i="1"/>
  <c r="V16" i="1"/>
  <c r="V28" i="1"/>
  <c r="V33" i="1" l="1"/>
  <c r="V35" i="1"/>
  <c r="V17" i="1"/>
  <c r="V21" i="1"/>
  <c r="V22" i="1"/>
  <c r="V37" i="1"/>
  <c r="V38" i="1"/>
  <c r="V32" i="1"/>
  <c r="V25" i="1"/>
  <c r="V24" i="1"/>
  <c r="V23" i="1"/>
  <c r="V10" i="1"/>
  <c r="V11" i="1"/>
  <c r="V39" i="1"/>
  <c r="V31" i="1"/>
  <c r="V34" i="1"/>
  <c r="V27" i="1"/>
  <c r="V13" i="1"/>
  <c r="V12" i="1"/>
  <c r="T41" i="1"/>
  <c r="V41" i="1" s="1"/>
  <c r="U12" i="1"/>
  <c r="U22" i="1"/>
  <c r="U23" i="1"/>
  <c r="U35" i="1"/>
  <c r="U10" i="1"/>
  <c r="U33" i="1"/>
  <c r="U11" i="1"/>
  <c r="U17" i="1"/>
  <c r="U39" i="1"/>
  <c r="U24" i="1"/>
  <c r="U26" i="1"/>
  <c r="U40" i="1"/>
  <c r="U36" i="1"/>
  <c r="U18" i="1"/>
  <c r="U37" i="1"/>
  <c r="U21" i="1"/>
  <c r="U13" i="1"/>
  <c r="U28" i="1"/>
  <c r="U16" i="1"/>
  <c r="U15" i="1"/>
  <c r="U29" i="1"/>
  <c r="U14" i="1"/>
  <c r="U30" i="1"/>
  <c r="U20" i="1"/>
  <c r="U25" i="1"/>
  <c r="U19" i="1"/>
  <c r="U31" i="1"/>
  <c r="U38" i="1"/>
  <c r="U34" i="1"/>
  <c r="U32" i="1"/>
  <c r="U27" i="1"/>
  <c r="D51" i="1" l="1"/>
  <c r="D50" i="1"/>
  <c r="D48" i="1"/>
  <c r="D47" i="1"/>
  <c r="D49" i="1"/>
  <c r="D52" i="1" l="1"/>
</calcChain>
</file>

<file path=xl/sharedStrings.xml><?xml version="1.0" encoding="utf-8"?>
<sst xmlns="http://schemas.openxmlformats.org/spreadsheetml/2006/main" count="117" uniqueCount="74">
  <si>
    <t>SCHOOL'S NAME:</t>
  </si>
  <si>
    <t>REGION:</t>
  </si>
  <si>
    <t>DISTRICT:</t>
  </si>
  <si>
    <t>MATHS</t>
  </si>
  <si>
    <t>SCIENCE</t>
  </si>
  <si>
    <t>INDEX NO.</t>
  </si>
  <si>
    <t>CANDIDATES' FULL NAME</t>
  </si>
  <si>
    <t>SEX</t>
  </si>
  <si>
    <t>KISWAHILI</t>
  </si>
  <si>
    <t>CIV &amp; MORAL</t>
  </si>
  <si>
    <t>CLASS:</t>
  </si>
  <si>
    <t>SIMIYU</t>
  </si>
  <si>
    <t>BUSEGA</t>
  </si>
  <si>
    <t>THE BETHANY PRE AND PRIMARY SCHOOL</t>
  </si>
  <si>
    <t>TOTAL</t>
  </si>
  <si>
    <t>AVERAGE</t>
  </si>
  <si>
    <t>POSITION</t>
  </si>
  <si>
    <t>CIV</t>
  </si>
  <si>
    <t>SST</t>
  </si>
  <si>
    <t>SCI</t>
  </si>
  <si>
    <t>KISW</t>
  </si>
  <si>
    <r>
      <rPr>
        <b/>
        <sz val="24"/>
        <color rgb="FFFF0000"/>
        <rFont val="Sitka Heading"/>
      </rPr>
      <t xml:space="preserve">THE BETHANY     </t>
    </r>
    <r>
      <rPr>
        <b/>
        <sz val="9"/>
        <color rgb="FFFF0000"/>
        <rFont val="Sitka Heading"/>
      </rPr>
      <t xml:space="preserve">                                                      </t>
    </r>
    <r>
      <rPr>
        <b/>
        <i/>
        <sz val="8"/>
        <color rgb="FFFF0000"/>
        <rFont val="Sitka Heading"/>
      </rPr>
      <t xml:space="preserve">"WE STRIVE FOR KNOWLEDGE BUT DELIGHT IN WISDOM"    </t>
    </r>
    <r>
      <rPr>
        <b/>
        <sz val="8"/>
        <color rgb="FFFF0000"/>
        <rFont val="Sitka Heading"/>
      </rPr>
      <t xml:space="preserve"> </t>
    </r>
    <r>
      <rPr>
        <b/>
        <sz val="9"/>
        <color rgb="FFFF0000"/>
        <rFont val="Sitka Heading"/>
      </rPr>
      <t xml:space="preserve">                                                       KEYSTAGE TWO (TEMPLATE)</t>
    </r>
  </si>
  <si>
    <t>S/GRADE</t>
  </si>
  <si>
    <t>G/GRADE</t>
  </si>
  <si>
    <t>MATH</t>
  </si>
  <si>
    <t>SUBJECT POSITION</t>
  </si>
  <si>
    <t>SUBJECT AVERAGE</t>
  </si>
  <si>
    <t>SUMMARY OF GRADES</t>
  </si>
  <si>
    <t>GRADE</t>
  </si>
  <si>
    <t>TTL</t>
  </si>
  <si>
    <t>A</t>
  </si>
  <si>
    <t>B</t>
  </si>
  <si>
    <t>C</t>
  </si>
  <si>
    <t>D</t>
  </si>
  <si>
    <t>E</t>
  </si>
  <si>
    <t>JAMES MASONA TIGIYA</t>
  </si>
  <si>
    <t>M</t>
  </si>
  <si>
    <t>CHARLES MABUTWA YAKOBO</t>
  </si>
  <si>
    <t>AGNESS CHACHA WILLIAM</t>
  </si>
  <si>
    <t>LEONARD SAMWEL MAKUBI</t>
  </si>
  <si>
    <t>F</t>
  </si>
  <si>
    <t>KHIJA KASUBI  JAMES</t>
  </si>
  <si>
    <t>ANNASTAZIA BISEKO SOGOYO</t>
  </si>
  <si>
    <t>BERTHA  SOSONI  JULIAS</t>
  </si>
  <si>
    <t>DAUDI KABADI NDAKAMA</t>
  </si>
  <si>
    <t>LUCIA EMMANUEL JIGANZA</t>
  </si>
  <si>
    <t>KULWA KIMOLA MICHAEL</t>
  </si>
  <si>
    <t>NEEMA ANDREA MUSSA</t>
  </si>
  <si>
    <t>TULOLE  JOSEPHAT MAKULA</t>
  </si>
  <si>
    <t>NEEMA MASOLWA NDALAHWA</t>
  </si>
  <si>
    <t>NYAMITI  SOSONI ELIAS</t>
  </si>
  <si>
    <t>NEEMA LUCAS NZENZULE</t>
  </si>
  <si>
    <t>FROLA MHOJA ALPHANCE</t>
  </si>
  <si>
    <t>CONSOLATHA ATHUMAN BITURO</t>
  </si>
  <si>
    <t>LUCY KIMOLA MICHAEL</t>
  </si>
  <si>
    <t>SUZANA ELASTO ELIAS</t>
  </si>
  <si>
    <t>RUTH  BUJIKU ABEDNEGO</t>
  </si>
  <si>
    <t>REUBEN MAKUMIANE PASCHAL</t>
  </si>
  <si>
    <t>WARIOBA KHIJA KATANILE</t>
  </si>
  <si>
    <t>DOTTO MASALU MASHINE</t>
  </si>
  <si>
    <t>KULWA JOHN SAGIJA</t>
  </si>
  <si>
    <t>MARIGA  MUSHILA ROBERT</t>
  </si>
  <si>
    <t>OLIVIA KHIJA KATANILE</t>
  </si>
  <si>
    <t>REHEMA SOSONI JULIAS</t>
  </si>
  <si>
    <t>ABIGAIL DAMAS KILAURI</t>
  </si>
  <si>
    <t>LETICIA SHILE KIMAHI</t>
  </si>
  <si>
    <t>TOTAL NUMBER OF PUPILS</t>
  </si>
  <si>
    <t>DORCAS MSENGI SHILA</t>
  </si>
  <si>
    <t>R E</t>
  </si>
  <si>
    <t>S/ STUDIES</t>
  </si>
  <si>
    <t>ENGLISH</t>
  </si>
  <si>
    <t>R.E</t>
  </si>
  <si>
    <t>STANDARD FIVE TERMINAL EXAMINATION RESULTS 04/06/2021</t>
  </si>
  <si>
    <t>MWITA MWITA CHACHA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</si>
</sst>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sto MT"/>
      <family val="1"/>
    </font>
    <font>
      <sz val="11"/>
      <color theme="1"/>
      <name val="Lucida Console"/>
      <family val="3"/>
    </font>
    <font>
      <b/>
      <sz val="10"/>
      <color theme="1"/>
      <name val="Lucida Console"/>
      <family val="3"/>
    </font>
    <font>
      <b/>
      <sz val="8"/>
      <color theme="1"/>
      <name val="Lucida Console"/>
      <family val="3"/>
    </font>
    <font>
      <sz val="13"/>
      <color theme="1"/>
      <name val="Calibri"/>
      <family val="2"/>
      <scheme val="minor"/>
    </font>
    <font>
      <b/>
      <sz val="10"/>
      <color theme="1"/>
      <name val="Sitka Heading"/>
    </font>
    <font>
      <b/>
      <sz val="9"/>
      <color theme="0"/>
      <name val="Sitka Heading"/>
    </font>
    <font>
      <b/>
      <sz val="9"/>
      <color theme="1"/>
      <name val="Sitka Heading"/>
    </font>
    <font>
      <b/>
      <sz val="10"/>
      <color theme="0"/>
      <name val="Sitka Heading"/>
    </font>
    <font>
      <b/>
      <sz val="14"/>
      <color theme="0"/>
      <name val="Sitka Heading"/>
    </font>
    <font>
      <b/>
      <sz val="12"/>
      <name val="Sitka Heading"/>
    </font>
    <font>
      <b/>
      <sz val="12"/>
      <color theme="1"/>
      <name val="Sitka Heading"/>
    </font>
    <font>
      <b/>
      <sz val="8"/>
      <name val="Sitka Heading"/>
    </font>
    <font>
      <b/>
      <sz val="24"/>
      <color rgb="FFFF0000"/>
      <name val="Sitka Heading"/>
    </font>
    <font>
      <b/>
      <sz val="9"/>
      <color rgb="FFFF0000"/>
      <name val="Sitka Heading"/>
    </font>
    <font>
      <b/>
      <sz val="10"/>
      <color rgb="FF00B0F0"/>
      <name val="Sitka Heading"/>
    </font>
    <font>
      <b/>
      <sz val="10"/>
      <name val="Times New Roman"/>
      <family val="1"/>
    </font>
    <font>
      <sz val="9"/>
      <name val="Calisto MT"/>
      <family val="1"/>
    </font>
    <font>
      <b/>
      <sz val="14"/>
      <name val="Sitka Heading"/>
    </font>
    <font>
      <b/>
      <sz val="10"/>
      <color theme="1"/>
      <name val="Calisto MT"/>
      <family val="1"/>
    </font>
    <font>
      <b/>
      <sz val="12"/>
      <color theme="1"/>
      <name val="Calisto MT"/>
      <family val="1"/>
    </font>
    <font>
      <b/>
      <i/>
      <sz val="8"/>
      <color rgb="FFFF0000"/>
      <name val="Sitka Heading"/>
    </font>
    <font>
      <b/>
      <sz val="8"/>
      <color rgb="FFFF0000"/>
      <name val="Sitka Heading"/>
    </font>
    <font>
      <b/>
      <sz val="11"/>
      <color theme="1"/>
      <name val="Sitka Heading"/>
    </font>
    <font>
      <sz val="9"/>
      <color theme="1"/>
      <name val="Arial Narrow"/>
      <family val="2"/>
    </font>
    <font>
      <b/>
      <sz val="9"/>
      <color rgb="FFFF0000"/>
      <name val="Calisto MT"/>
      <family val="1"/>
    </font>
    <font>
      <sz val="8"/>
      <color theme="1"/>
      <name val="Book Antiqua"/>
      <family val="1"/>
    </font>
    <font>
      <sz val="8"/>
      <color theme="1"/>
      <name val="Calisto MT"/>
      <family val="1"/>
    </font>
    <font>
      <b/>
      <sz val="12"/>
      <color theme="1"/>
      <name val="Calibri"/>
      <family val="2"/>
    </font>
    <font>
      <sz val="12"/>
      <name val="Bahnschrift Light Condensed"/>
      <family val="2"/>
    </font>
    <font>
      <sz val="12"/>
      <color theme="1"/>
      <name val="Bahnschrift Light Condensed"/>
      <family val="2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2"/>
      <color rgb="FFFF0000"/>
      <name val="Bahnschrift Light Condensed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3"/>
      <color theme="1"/>
      <name val="Rockwell"/>
      <family val="1"/>
    </font>
    <font>
      <sz val="9"/>
      <color theme="1"/>
      <name val="Rockwell"/>
      <family val="1"/>
    </font>
    <font>
      <b/>
      <sz val="9"/>
      <color theme="1"/>
      <name val="Calisto MT"/>
      <family val="1"/>
    </font>
    <font>
      <b/>
      <sz val="10"/>
      <color theme="1"/>
      <name val="Rockwell"/>
      <family val="1"/>
    </font>
    <font>
      <sz val="14"/>
      <color theme="1"/>
      <name val="Calisto MT"/>
      <family val="1"/>
    </font>
    <font>
      <b/>
      <sz val="14"/>
      <color theme="1"/>
      <name val="Calisto MT"/>
      <family val="1"/>
    </font>
    <font>
      <sz val="12"/>
      <color rgb="FFFF0000"/>
      <name val="Bookman Old Style"/>
      <family val="1"/>
    </font>
    <font>
      <sz val="13"/>
      <color rgb="FFFF0000"/>
      <name val="Bookman Old Style"/>
      <family val="1"/>
    </font>
    <font>
      <b/>
      <sz val="10.5"/>
      <color rgb="FFFF0000"/>
      <name val="Bookman Old Style"/>
      <family val="1"/>
    </font>
    <font>
      <sz val="13"/>
      <color rgb="FFFF0000"/>
      <name val="Rockwell"/>
      <family val="1"/>
    </font>
    <font>
      <sz val="9"/>
      <color rgb="FFFF0000"/>
      <name val="Rockwell"/>
      <family val="1"/>
    </font>
    <font>
      <b/>
      <sz val="10"/>
      <color rgb="FFFF0000"/>
      <name val="Rockwell"/>
      <family val="1"/>
    </font>
    <font>
      <b/>
      <sz val="13"/>
      <color rgb="FFFF0000"/>
      <name val="Rockwell"/>
      <family val="1"/>
    </font>
    <font>
      <sz val="9"/>
      <color rgb="FFFF0000"/>
      <name val="Bookman Old Style"/>
      <family val="1"/>
    </font>
    <font>
      <b/>
      <sz val="10"/>
      <color rgb="FFFF0000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2" borderId="0" xfId="0" applyFont="1" applyFill="1" applyProtection="1"/>
    <xf numFmtId="0" fontId="2" fillId="3" borderId="0" xfId="0" applyFont="1" applyFill="1" applyProtection="1"/>
    <xf numFmtId="0" fontId="2" fillId="3" borderId="19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3" fillId="3" borderId="0" xfId="0" applyFont="1" applyFill="1" applyProtection="1"/>
    <xf numFmtId="0" fontId="3" fillId="3" borderId="0" xfId="0" applyFont="1" applyFill="1" applyBorder="1" applyProtection="1"/>
    <xf numFmtId="0" fontId="4" fillId="3" borderId="0" xfId="0" applyFont="1" applyFill="1" applyBorder="1" applyAlignment="1" applyProtection="1">
      <alignment horizontal="center" vertical="center"/>
    </xf>
    <xf numFmtId="1" fontId="5" fillId="3" borderId="0" xfId="0" applyNumberFormat="1" applyFont="1" applyFill="1" applyBorder="1" applyAlignment="1" applyProtection="1">
      <alignment horizontal="center" vertical="center"/>
    </xf>
    <xf numFmtId="1" fontId="4" fillId="3" borderId="0" xfId="0" applyNumberFormat="1" applyFont="1" applyFill="1" applyBorder="1" applyAlignment="1" applyProtection="1">
      <alignment vertical="center"/>
    </xf>
    <xf numFmtId="0" fontId="11" fillId="4" borderId="12" xfId="0" applyFont="1" applyFill="1" applyBorder="1" applyAlignment="1" applyProtection="1">
      <alignment horizontal="center" vertical="center"/>
    </xf>
    <xf numFmtId="0" fontId="10" fillId="4" borderId="16" xfId="0" applyFont="1" applyFill="1" applyBorder="1" applyAlignment="1" applyProtection="1">
      <alignment horizontal="center" vertical="center" wrapText="1"/>
    </xf>
    <xf numFmtId="0" fontId="12" fillId="5" borderId="21" xfId="0" applyFont="1" applyFill="1" applyBorder="1" applyAlignment="1" applyProtection="1">
      <alignment vertical="center" wrapText="1"/>
    </xf>
    <xf numFmtId="0" fontId="2" fillId="0" borderId="0" xfId="0" applyFont="1" applyAlignment="1" applyProtection="1"/>
    <xf numFmtId="0" fontId="14" fillId="0" borderId="21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horizontal="center" vertical="center" wrapText="1"/>
    </xf>
    <xf numFmtId="0" fontId="19" fillId="6" borderId="0" xfId="0" applyFont="1" applyFill="1" applyProtection="1"/>
    <xf numFmtId="0" fontId="2" fillId="0" borderId="19" xfId="0" applyFont="1" applyFill="1" applyBorder="1" applyProtection="1"/>
    <xf numFmtId="0" fontId="20" fillId="6" borderId="21" xfId="0" applyFont="1" applyFill="1" applyBorder="1" applyAlignment="1" applyProtection="1">
      <alignment vertical="center" wrapText="1"/>
    </xf>
    <xf numFmtId="0" fontId="20" fillId="6" borderId="22" xfId="0" applyFont="1" applyFill="1" applyBorder="1" applyAlignment="1" applyProtection="1">
      <alignment vertical="center" wrapText="1"/>
    </xf>
    <xf numFmtId="0" fontId="20" fillId="6" borderId="23" xfId="0" applyFont="1" applyFill="1" applyBorder="1" applyAlignment="1" applyProtection="1">
      <alignment vertical="center" wrapText="1"/>
    </xf>
    <xf numFmtId="0" fontId="19" fillId="6" borderId="34" xfId="0" applyFont="1" applyFill="1" applyBorder="1" applyProtection="1"/>
    <xf numFmtId="0" fontId="19" fillId="6" borderId="10" xfId="0" applyFont="1" applyFill="1" applyBorder="1" applyProtection="1"/>
    <xf numFmtId="0" fontId="2" fillId="0" borderId="0" xfId="0" applyFont="1" applyFill="1" applyBorder="1" applyProtection="1"/>
    <xf numFmtId="0" fontId="19" fillId="6" borderId="0" xfId="0" applyFont="1" applyFill="1" applyBorder="1" applyProtection="1"/>
    <xf numFmtId="0" fontId="2" fillId="6" borderId="19" xfId="0" applyFont="1" applyFill="1" applyBorder="1" applyProtection="1"/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Fill="1" applyBorder="1" applyProtection="1"/>
    <xf numFmtId="0" fontId="26" fillId="0" borderId="2" xfId="0" applyFont="1" applyFill="1" applyBorder="1" applyAlignment="1" applyProtection="1">
      <alignment horizontal="center" textRotation="90"/>
    </xf>
    <xf numFmtId="0" fontId="30" fillId="0" borderId="2" xfId="0" applyFont="1" applyBorder="1" applyProtection="1">
      <protection locked="0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3" fillId="0" borderId="2" xfId="0" applyFont="1" applyBorder="1" applyProtection="1">
      <protection locked="0"/>
    </xf>
    <xf numFmtId="0" fontId="34" fillId="0" borderId="2" xfId="0" applyFont="1" applyBorder="1" applyProtection="1">
      <protection locked="0"/>
    </xf>
    <xf numFmtId="0" fontId="35" fillId="0" borderId="2" xfId="0" applyFont="1" applyBorder="1" applyAlignment="1">
      <alignment horizontal="center"/>
    </xf>
    <xf numFmtId="0" fontId="34" fillId="0" borderId="2" xfId="0" applyFont="1" applyBorder="1"/>
    <xf numFmtId="0" fontId="36" fillId="0" borderId="2" xfId="0" applyFont="1" applyBorder="1"/>
    <xf numFmtId="0" fontId="30" fillId="0" borderId="2" xfId="0" applyFont="1" applyBorder="1"/>
    <xf numFmtId="0" fontId="37" fillId="0" borderId="2" xfId="0" applyFont="1" applyBorder="1"/>
    <xf numFmtId="0" fontId="2" fillId="0" borderId="2" xfId="0" applyFont="1" applyFill="1" applyBorder="1" applyAlignment="1" applyProtection="1">
      <alignment horizontal="center" textRotation="90"/>
    </xf>
    <xf numFmtId="0" fontId="2" fillId="0" borderId="0" xfId="0" applyFont="1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 textRotation="90"/>
    </xf>
    <xf numFmtId="0" fontId="28" fillId="0" borderId="2" xfId="0" applyFont="1" applyFill="1" applyBorder="1" applyAlignment="1" applyProtection="1">
      <alignment horizontal="center" textRotation="90"/>
    </xf>
    <xf numFmtId="0" fontId="2" fillId="0" borderId="0" xfId="0" applyFont="1" applyFill="1" applyBorder="1" applyAlignment="1" applyProtection="1">
      <alignment horizontal="center"/>
    </xf>
    <xf numFmtId="0" fontId="39" fillId="0" borderId="23" xfId="0" applyFont="1" applyFill="1" applyBorder="1" applyAlignment="1" applyProtection="1">
      <alignment horizontal="center"/>
    </xf>
    <xf numFmtId="0" fontId="38" fillId="0" borderId="2" xfId="0" applyFont="1" applyFill="1" applyBorder="1" applyAlignment="1" applyProtection="1">
      <alignment horizontal="center"/>
    </xf>
    <xf numFmtId="0" fontId="38" fillId="0" borderId="2" xfId="0" applyFont="1" applyBorder="1" applyAlignment="1" applyProtection="1">
      <alignment horizontal="center"/>
      <protection locked="0"/>
    </xf>
    <xf numFmtId="0" fontId="38" fillId="0" borderId="5" xfId="0" applyFont="1" applyBorder="1" applyAlignment="1" applyProtection="1">
      <alignment horizontal="center"/>
      <protection locked="0"/>
    </xf>
    <xf numFmtId="164" fontId="40" fillId="0" borderId="2" xfId="0" applyNumberFormat="1" applyFont="1" applyFill="1" applyBorder="1" applyAlignment="1" applyProtection="1">
      <alignment horizontal="center"/>
    </xf>
    <xf numFmtId="1" fontId="40" fillId="0" borderId="2" xfId="0" applyNumberFormat="1" applyFont="1" applyFill="1" applyBorder="1" applyAlignment="1" applyProtection="1">
      <alignment horizontal="center"/>
    </xf>
    <xf numFmtId="0" fontId="41" fillId="0" borderId="2" xfId="0" applyFont="1" applyFill="1" applyBorder="1" applyAlignment="1" applyProtection="1">
      <alignment horizontal="center"/>
    </xf>
    <xf numFmtId="1" fontId="43" fillId="0" borderId="36" xfId="0" applyNumberFormat="1" applyFont="1" applyFill="1" applyBorder="1" applyAlignment="1" applyProtection="1">
      <alignment horizontal="center"/>
    </xf>
    <xf numFmtId="0" fontId="42" fillId="0" borderId="2" xfId="0" applyFont="1" applyFill="1" applyBorder="1" applyAlignment="1" applyProtection="1">
      <alignment horizontal="center"/>
    </xf>
    <xf numFmtId="0" fontId="44" fillId="0" borderId="2" xfId="0" applyFont="1" applyBorder="1"/>
    <xf numFmtId="0" fontId="44" fillId="0" borderId="2" xfId="0" applyFont="1" applyBorder="1" applyAlignment="1">
      <alignment horizontal="center"/>
    </xf>
    <xf numFmtId="0" fontId="45" fillId="0" borderId="2" xfId="0" applyFont="1" applyBorder="1" applyAlignment="1">
      <alignment horizontal="left"/>
    </xf>
    <xf numFmtId="0" fontId="45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 applyProtection="1">
      <alignment horizontal="center"/>
      <protection locked="0"/>
    </xf>
    <xf numFmtId="0" fontId="48" fillId="0" borderId="23" xfId="0" applyFont="1" applyFill="1" applyBorder="1" applyAlignment="1" applyProtection="1">
      <alignment horizontal="center"/>
    </xf>
    <xf numFmtId="0" fontId="47" fillId="0" borderId="5" xfId="0" applyFont="1" applyBorder="1" applyAlignment="1" applyProtection="1">
      <alignment horizontal="center"/>
      <protection locked="0"/>
    </xf>
    <xf numFmtId="0" fontId="49" fillId="0" borderId="2" xfId="0" applyFont="1" applyFill="1" applyBorder="1" applyAlignment="1" applyProtection="1">
      <alignment horizontal="center"/>
    </xf>
    <xf numFmtId="0" fontId="47" fillId="0" borderId="2" xfId="0" applyFont="1" applyFill="1" applyBorder="1" applyAlignment="1" applyProtection="1">
      <alignment horizontal="center"/>
    </xf>
    <xf numFmtId="0" fontId="50" fillId="0" borderId="2" xfId="0" applyFont="1" applyBorder="1" applyAlignment="1" applyProtection="1">
      <alignment horizontal="center"/>
      <protection locked="0"/>
    </xf>
    <xf numFmtId="0" fontId="51" fillId="0" borderId="23" xfId="0" applyFont="1" applyFill="1" applyBorder="1" applyAlignment="1" applyProtection="1">
      <alignment horizontal="center"/>
    </xf>
    <xf numFmtId="0" fontId="45" fillId="0" borderId="5" xfId="0" applyFont="1" applyBorder="1" applyAlignment="1" applyProtection="1">
      <alignment horizontal="center"/>
      <protection locked="0"/>
    </xf>
    <xf numFmtId="0" fontId="52" fillId="0" borderId="2" xfId="0" applyFont="1" applyFill="1" applyBorder="1" applyAlignment="1" applyProtection="1">
      <alignment horizontal="center"/>
    </xf>
    <xf numFmtId="0" fontId="45" fillId="0" borderId="2" xfId="0" applyFont="1" applyFill="1" applyBorder="1" applyAlignment="1" applyProtection="1">
      <alignment horizontal="center"/>
    </xf>
    <xf numFmtId="0" fontId="46" fillId="0" borderId="2" xfId="0" applyFont="1" applyBorder="1"/>
    <xf numFmtId="0" fontId="27" fillId="0" borderId="2" xfId="0" applyFont="1" applyFill="1" applyBorder="1" applyProtection="1"/>
    <xf numFmtId="0" fontId="27" fillId="0" borderId="0" xfId="0" applyFont="1" applyFill="1" applyProtection="1"/>
    <xf numFmtId="0" fontId="27" fillId="0" borderId="2" xfId="0" applyFont="1" applyFill="1" applyBorder="1" applyAlignment="1" applyProtection="1">
      <alignment horizontal="center"/>
    </xf>
    <xf numFmtId="0" fontId="44" fillId="0" borderId="13" xfId="0" applyFont="1" applyBorder="1"/>
    <xf numFmtId="0" fontId="44" fillId="0" borderId="6" xfId="0" applyFont="1" applyBorder="1" applyAlignment="1">
      <alignment horizontal="center"/>
    </xf>
    <xf numFmtId="0" fontId="38" fillId="0" borderId="8" xfId="0" applyFont="1" applyBorder="1" applyAlignment="1" applyProtection="1">
      <alignment horizontal="center"/>
      <protection locked="0"/>
    </xf>
    <xf numFmtId="0" fontId="45" fillId="0" borderId="11" xfId="0" applyFont="1" applyBorder="1" applyAlignment="1" applyProtection="1">
      <alignment horizontal="center"/>
      <protection locked="0"/>
    </xf>
    <xf numFmtId="0" fontId="51" fillId="0" borderId="35" xfId="0" applyFont="1" applyFill="1" applyBorder="1" applyAlignment="1" applyProtection="1">
      <alignment horizontal="center"/>
    </xf>
    <xf numFmtId="0" fontId="38" fillId="0" borderId="1" xfId="0" applyFont="1" applyBorder="1" applyAlignment="1" applyProtection="1">
      <alignment horizontal="center"/>
      <protection locked="0"/>
    </xf>
    <xf numFmtId="0" fontId="45" fillId="0" borderId="37" xfId="0" applyFont="1" applyBorder="1" applyAlignment="1" applyProtection="1">
      <alignment horizontal="center"/>
      <protection locked="0"/>
    </xf>
    <xf numFmtId="0" fontId="52" fillId="0" borderId="11" xfId="0" applyFont="1" applyFill="1" applyBorder="1" applyAlignment="1" applyProtection="1">
      <alignment horizontal="center"/>
    </xf>
    <xf numFmtId="0" fontId="27" fillId="0" borderId="0" xfId="0" applyFont="1" applyFill="1" applyAlignment="1" applyProtection="1">
      <alignment horizontal="center"/>
    </xf>
    <xf numFmtId="0" fontId="7" fillId="0" borderId="13" xfId="0" applyFont="1" applyBorder="1" applyAlignment="1" applyProtection="1">
      <alignment horizontal="right" vertical="center"/>
    </xf>
    <xf numFmtId="0" fontId="7" fillId="0" borderId="2" xfId="0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 textRotation="90"/>
    </xf>
    <xf numFmtId="0" fontId="13" fillId="0" borderId="17" xfId="0" applyFont="1" applyBorder="1" applyAlignment="1" applyProtection="1">
      <alignment horizontal="center" vertical="center" textRotation="90"/>
    </xf>
    <xf numFmtId="0" fontId="13" fillId="0" borderId="2" xfId="0" applyFont="1" applyBorder="1" applyAlignment="1" applyProtection="1">
      <alignment horizontal="center" vertical="center" textRotation="90"/>
    </xf>
    <xf numFmtId="0" fontId="13" fillId="0" borderId="4" xfId="0" applyFont="1" applyBorder="1" applyAlignment="1" applyProtection="1">
      <alignment horizontal="center" vertical="center" textRotation="90"/>
    </xf>
    <xf numFmtId="0" fontId="25" fillId="0" borderId="11" xfId="0" applyFont="1" applyBorder="1" applyAlignment="1" applyProtection="1">
      <alignment horizontal="center" vertical="center" textRotation="90"/>
    </xf>
    <xf numFmtId="0" fontId="25" fillId="0" borderId="10" xfId="0" applyFont="1" applyBorder="1" applyAlignment="1" applyProtection="1">
      <alignment horizontal="center" vertical="center" textRotation="90"/>
    </xf>
    <xf numFmtId="0" fontId="25" fillId="0" borderId="18" xfId="0" applyFont="1" applyBorder="1" applyAlignment="1" applyProtection="1">
      <alignment horizontal="center" vertical="center" textRotation="90"/>
    </xf>
    <xf numFmtId="0" fontId="9" fillId="5" borderId="14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9" fillId="5" borderId="24" xfId="0" applyFont="1" applyFill="1" applyBorder="1" applyAlignment="1" applyProtection="1">
      <alignment horizontal="center"/>
    </xf>
    <xf numFmtId="0" fontId="9" fillId="5" borderId="25" xfId="0" applyFont="1" applyFill="1" applyBorder="1" applyAlignment="1" applyProtection="1">
      <alignment horizontal="center"/>
    </xf>
    <xf numFmtId="0" fontId="13" fillId="0" borderId="37" xfId="0" applyFont="1" applyBorder="1" applyAlignment="1" applyProtection="1">
      <alignment horizontal="center" vertical="center" textRotation="90"/>
    </xf>
    <xf numFmtId="0" fontId="13" fillId="0" borderId="38" xfId="0" applyFont="1" applyBorder="1" applyAlignment="1" applyProtection="1">
      <alignment horizontal="center" vertical="center" textRotation="90"/>
    </xf>
    <xf numFmtId="0" fontId="13" fillId="0" borderId="39" xfId="0" applyFont="1" applyBorder="1" applyAlignment="1" applyProtection="1">
      <alignment horizontal="center" vertical="center" textRotation="90"/>
    </xf>
    <xf numFmtId="0" fontId="2" fillId="0" borderId="2" xfId="0" applyFont="1" applyFill="1" applyBorder="1" applyAlignment="1" applyProtection="1">
      <alignment horizontal="center" textRotation="90"/>
    </xf>
    <xf numFmtId="0" fontId="16" fillId="3" borderId="26" xfId="0" applyFont="1" applyFill="1" applyBorder="1" applyAlignment="1" applyProtection="1">
      <alignment horizontal="center" vertical="center" wrapText="1"/>
    </xf>
    <xf numFmtId="0" fontId="8" fillId="3" borderId="27" xfId="0" applyFont="1" applyFill="1" applyBorder="1" applyAlignment="1" applyProtection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</xf>
    <xf numFmtId="0" fontId="8" fillId="3" borderId="29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30" xfId="0" applyFont="1" applyFill="1" applyBorder="1" applyAlignment="1" applyProtection="1">
      <alignment horizontal="center" vertical="center" wrapText="1"/>
    </xf>
    <xf numFmtId="0" fontId="8" fillId="3" borderId="31" xfId="0" applyFont="1" applyFill="1" applyBorder="1" applyAlignment="1" applyProtection="1">
      <alignment horizontal="center" vertical="center" wrapText="1"/>
    </xf>
    <xf numFmtId="0" fontId="8" fillId="3" borderId="32" xfId="0" applyFont="1" applyFill="1" applyBorder="1" applyAlignment="1" applyProtection="1">
      <alignment horizontal="center" vertical="center" wrapText="1"/>
    </xf>
    <xf numFmtId="0" fontId="8" fillId="3" borderId="33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right" vertical="center"/>
    </xf>
    <xf numFmtId="0" fontId="18" fillId="0" borderId="29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29" xfId="0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 applyProtection="1">
      <alignment horizontal="center" textRotation="90"/>
    </xf>
    <xf numFmtId="0" fontId="13" fillId="0" borderId="11" xfId="0" applyFont="1" applyBorder="1" applyAlignment="1" applyProtection="1">
      <alignment horizontal="center" vertical="center" textRotation="90"/>
    </xf>
    <xf numFmtId="0" fontId="13" fillId="0" borderId="10" xfId="0" applyFont="1" applyBorder="1" applyAlignment="1" applyProtection="1">
      <alignment horizontal="center" vertical="center" textRotation="90"/>
    </xf>
    <xf numFmtId="0" fontId="13" fillId="0" borderId="18" xfId="0" applyFont="1" applyBorder="1" applyAlignment="1" applyProtection="1">
      <alignment horizontal="center" vertical="center" textRotation="90"/>
    </xf>
    <xf numFmtId="0" fontId="22" fillId="0" borderId="2" xfId="0" applyFont="1" applyFill="1" applyBorder="1" applyAlignment="1" applyProtection="1">
      <alignment horizontal="center" textRotation="90"/>
    </xf>
    <xf numFmtId="0" fontId="21" fillId="0" borderId="35" xfId="0" applyFont="1" applyFill="1" applyBorder="1" applyAlignment="1" applyProtection="1">
      <alignment horizontal="center" textRotation="90"/>
    </xf>
    <xf numFmtId="0" fontId="21" fillId="0" borderId="19" xfId="0" applyFont="1" applyFill="1" applyBorder="1" applyAlignment="1" applyProtection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gency FB" pitchFamily="34" charset="0"/>
              </a:defRPr>
            </a:pPr>
            <a:r>
              <a:rPr lang="en-US">
                <a:solidFill>
                  <a:srgbClr val="FF0000"/>
                </a:solidFill>
                <a:latin typeface="Agency FB" pitchFamily="34" charset="0"/>
              </a:rPr>
              <a:t>SUMMARY</a:t>
            </a:r>
            <a:r>
              <a:rPr lang="en-US" baseline="0">
                <a:solidFill>
                  <a:srgbClr val="FF0000"/>
                </a:solidFill>
                <a:latin typeface="Agency FB" pitchFamily="34" charset="0"/>
              </a:rPr>
              <a:t> OF RESULTS JUNE 2021</a:t>
            </a:r>
            <a:endParaRPr lang="en-US">
              <a:solidFill>
                <a:srgbClr val="FF0000"/>
              </a:solidFill>
              <a:latin typeface="Agency FB" pitchFamily="34" charset="0"/>
            </a:endParaRPr>
          </a:p>
        </c:rich>
      </c:tx>
      <c:layout>
        <c:manualLayout>
          <c:xMode val="edge"/>
          <c:yMode val="edge"/>
          <c:x val="0.31233333333333335"/>
          <c:y val="5.555555555555555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'S1'!$C$42:$D$42</c:f>
              <c:strCache>
                <c:ptCount val="1"/>
                <c:pt idx="0">
                  <c:v>SUBJECT POSITION</c:v>
                </c:pt>
              </c:strCache>
            </c:strRef>
          </c:tx>
          <c:invertIfNegative val="0"/>
          <c:cat>
            <c:strRef>
              <c:f>'S1'!$E$41:$R$41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ENGLISH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'S1'!$E$42:$R$42</c:f>
              <c:numCache>
                <c:formatCode>General</c:formatCode>
                <c:ptCount val="14"/>
                <c:pt idx="0">
                  <c:v>7</c:v>
                </c:pt>
                <c:pt idx="2">
                  <c:v>4</c:v>
                </c:pt>
                <c:pt idx="4">
                  <c:v>5</c:v>
                </c:pt>
                <c:pt idx="6">
                  <c:v>2</c:v>
                </c:pt>
                <c:pt idx="8">
                  <c:v>1</c:v>
                </c:pt>
                <c:pt idx="10">
                  <c:v>3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'S1'!$C$43:$D$43</c:f>
              <c:strCache>
                <c:ptCount val="1"/>
                <c:pt idx="0">
                  <c:v>SUBJECT AVERAGE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chemeClr val="accent5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6"/>
            <c:invertIfNegative val="0"/>
            <c:bubble3D val="0"/>
            <c:spPr>
              <a:solidFill>
                <a:srgbClr val="002060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</c:dPt>
          <c:cat>
            <c:strRef>
              <c:f>'S1'!$E$41:$R$41</c:f>
              <c:strCache>
                <c:ptCount val="13"/>
                <c:pt idx="0">
                  <c:v>MATH</c:v>
                </c:pt>
                <c:pt idx="2">
                  <c:v>KISW</c:v>
                </c:pt>
                <c:pt idx="4">
                  <c:v>R.E</c:v>
                </c:pt>
                <c:pt idx="6">
                  <c:v>SCI</c:v>
                </c:pt>
                <c:pt idx="8">
                  <c:v>ENGLISH</c:v>
                </c:pt>
                <c:pt idx="10">
                  <c:v>CIV</c:v>
                </c:pt>
                <c:pt idx="12">
                  <c:v>SST</c:v>
                </c:pt>
              </c:strCache>
            </c:strRef>
          </c:cat>
          <c:val>
            <c:numRef>
              <c:f>'S1'!$E$43:$R$43</c:f>
              <c:numCache>
                <c:formatCode>0.0</c:formatCode>
                <c:ptCount val="14"/>
                <c:pt idx="0">
                  <c:v>20.612903225806452</c:v>
                </c:pt>
                <c:pt idx="1">
                  <c:v>0</c:v>
                </c:pt>
                <c:pt idx="2">
                  <c:v>32.451612903225808</c:v>
                </c:pt>
                <c:pt idx="3">
                  <c:v>0</c:v>
                </c:pt>
                <c:pt idx="4">
                  <c:v>29.806451612903224</c:v>
                </c:pt>
                <c:pt idx="5">
                  <c:v>0</c:v>
                </c:pt>
                <c:pt idx="6">
                  <c:v>33.677419354838712</c:v>
                </c:pt>
                <c:pt idx="7">
                  <c:v>0</c:v>
                </c:pt>
                <c:pt idx="8">
                  <c:v>36.354838709677416</c:v>
                </c:pt>
                <c:pt idx="9">
                  <c:v>0</c:v>
                </c:pt>
                <c:pt idx="10">
                  <c:v>33.354838709677416</c:v>
                </c:pt>
                <c:pt idx="11">
                  <c:v>0</c:v>
                </c:pt>
                <c:pt idx="12" formatCode="0">
                  <c:v>28.322580645161292</c:v>
                </c:pt>
                <c:pt idx="1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640192"/>
        <c:axId val="199641728"/>
      </c:barChart>
      <c:catAx>
        <c:axId val="1996401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99641728"/>
        <c:crosses val="autoZero"/>
        <c:auto val="1"/>
        <c:lblAlgn val="ctr"/>
        <c:lblOffset val="100"/>
        <c:noMultiLvlLbl val="0"/>
      </c:catAx>
      <c:valAx>
        <c:axId val="199641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n-US">
                    <a:solidFill>
                      <a:srgbClr val="FF0000"/>
                    </a:solidFill>
                  </a:rPr>
                  <a:t>SUBJECT</a:t>
                </a:r>
                <a:r>
                  <a:rPr lang="en-US" baseline="0">
                    <a:solidFill>
                      <a:srgbClr val="FF0000"/>
                    </a:solidFill>
                  </a:rPr>
                  <a:t> AVERAGE</a:t>
                </a:r>
                <a:endParaRPr lang="en-US">
                  <a:solidFill>
                    <a:srgbClr val="FF0000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9964019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cap="all" baseline="0">
                <a:latin typeface="Agency FB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47</xdr:row>
      <xdr:rowOff>152400</xdr:rowOff>
    </xdr:from>
    <xdr:to>
      <xdr:col>21</xdr:col>
      <xdr:colOff>342900</xdr:colOff>
      <xdr:row>64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Z362"/>
  <sheetViews>
    <sheetView tabSelected="1" workbookViewId="0">
      <selection activeCell="Z8" sqref="Z8"/>
    </sheetView>
  </sheetViews>
  <sheetFormatPr defaultRowHeight="12.95" customHeight="1" x14ac:dyDescent="0.2"/>
  <cols>
    <col min="1" max="1" width="3.140625" style="7" customWidth="1"/>
    <col min="2" max="2" width="5" style="1" customWidth="1"/>
    <col min="3" max="3" width="32.28515625" style="2" customWidth="1"/>
    <col min="4" max="4" width="4.5703125" style="3" customWidth="1"/>
    <col min="5" max="5" width="6.140625" style="2" customWidth="1"/>
    <col min="6" max="6" width="2.42578125" style="2" customWidth="1"/>
    <col min="7" max="7" width="6" style="2" customWidth="1"/>
    <col min="8" max="8" width="2.42578125" style="2" customWidth="1"/>
    <col min="9" max="9" width="6.5703125" style="2" customWidth="1"/>
    <col min="10" max="10" width="2.42578125" style="2" customWidth="1"/>
    <col min="11" max="11" width="7" style="2" customWidth="1"/>
    <col min="12" max="12" width="2.5703125" style="2" customWidth="1"/>
    <col min="13" max="13" width="6" style="2" customWidth="1"/>
    <col min="14" max="14" width="3.7109375" style="2" customWidth="1"/>
    <col min="15" max="15" width="6.28515625" style="2" customWidth="1"/>
    <col min="16" max="16" width="3.42578125" style="2" customWidth="1"/>
    <col min="17" max="17" width="5.42578125" style="5" customWidth="1"/>
    <col min="18" max="18" width="4.5703125" style="5" customWidth="1"/>
    <col min="19" max="19" width="7.28515625" style="5" customWidth="1"/>
    <col min="20" max="21" width="5.28515625" style="5" customWidth="1"/>
    <col min="22" max="22" width="6" style="5" customWidth="1"/>
    <col min="23" max="52" width="9.140625" style="5"/>
    <col min="53" max="16384" width="9.140625" style="4"/>
  </cols>
  <sheetData>
    <row r="1" spans="1:52" ht="14.25" customHeight="1" thickTop="1" x14ac:dyDescent="0.2">
      <c r="B1" s="105" t="s">
        <v>21</v>
      </c>
      <c r="C1" s="106"/>
      <c r="D1" s="107"/>
      <c r="E1" s="114" t="s">
        <v>0</v>
      </c>
      <c r="F1" s="115"/>
      <c r="G1" s="116"/>
      <c r="H1" s="119" t="s">
        <v>13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</row>
    <row r="2" spans="1:52" ht="12.75" customHeight="1" thickBot="1" x14ac:dyDescent="0.25">
      <c r="B2" s="108"/>
      <c r="C2" s="109"/>
      <c r="D2" s="110"/>
      <c r="E2" s="87" t="s">
        <v>10</v>
      </c>
      <c r="F2" s="88"/>
      <c r="G2" s="89"/>
      <c r="H2" s="117" t="s">
        <v>72</v>
      </c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52" ht="12.75" customHeight="1" thickTop="1" thickBot="1" x14ac:dyDescent="0.25">
      <c r="B3" s="108"/>
      <c r="C3" s="109"/>
      <c r="D3" s="110"/>
      <c r="E3" s="87" t="s">
        <v>1</v>
      </c>
      <c r="F3" s="88"/>
      <c r="G3" s="89"/>
      <c r="H3" s="19"/>
      <c r="I3" s="121" t="s">
        <v>11</v>
      </c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</row>
    <row r="4" spans="1:52" ht="10.5" customHeight="1" thickTop="1" thickBot="1" x14ac:dyDescent="0.25">
      <c r="B4" s="108"/>
      <c r="C4" s="109"/>
      <c r="D4" s="110"/>
      <c r="E4" s="87" t="s">
        <v>2</v>
      </c>
      <c r="F4" s="88"/>
      <c r="G4" s="89"/>
      <c r="H4" s="122" t="s">
        <v>12</v>
      </c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</row>
    <row r="5" spans="1:52" s="6" customFormat="1" ht="3" hidden="1" customHeight="1" thickTop="1" thickBot="1" x14ac:dyDescent="0.4">
      <c r="A5" s="7"/>
      <c r="B5" s="108"/>
      <c r="C5" s="109"/>
      <c r="D5" s="110"/>
      <c r="E5" s="97"/>
      <c r="F5" s="98"/>
      <c r="G5" s="98"/>
      <c r="H5" s="99"/>
      <c r="I5" s="99"/>
      <c r="J5" s="99"/>
      <c r="K5" s="99"/>
      <c r="L5" s="99"/>
      <c r="M5" s="99"/>
      <c r="N5" s="99"/>
      <c r="O5" s="99"/>
      <c r="P5" s="100"/>
      <c r="Q5" s="21"/>
      <c r="R5" s="21"/>
      <c r="S5" s="29"/>
      <c r="T5" s="2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3.5" customHeight="1" thickTop="1" x14ac:dyDescent="0.2">
      <c r="B6" s="108"/>
      <c r="C6" s="109"/>
      <c r="D6" s="110"/>
      <c r="E6" s="90" t="s">
        <v>3</v>
      </c>
      <c r="F6" s="94" t="s">
        <v>22</v>
      </c>
      <c r="G6" s="92" t="s">
        <v>8</v>
      </c>
      <c r="H6" s="92" t="s">
        <v>22</v>
      </c>
      <c r="I6" s="92" t="s">
        <v>68</v>
      </c>
      <c r="J6" s="92" t="s">
        <v>22</v>
      </c>
      <c r="K6" s="92" t="s">
        <v>4</v>
      </c>
      <c r="L6" s="92" t="s">
        <v>22</v>
      </c>
      <c r="M6" s="92" t="s">
        <v>70</v>
      </c>
      <c r="N6" s="124" t="s">
        <v>22</v>
      </c>
      <c r="O6" s="92" t="s">
        <v>9</v>
      </c>
      <c r="P6" s="101" t="s">
        <v>22</v>
      </c>
      <c r="Q6" s="123" t="s">
        <v>69</v>
      </c>
      <c r="R6" s="123" t="s">
        <v>22</v>
      </c>
      <c r="S6" s="127" t="s">
        <v>14</v>
      </c>
      <c r="T6" s="127" t="s">
        <v>15</v>
      </c>
      <c r="U6" s="127" t="s">
        <v>16</v>
      </c>
      <c r="V6" s="128" t="s">
        <v>23</v>
      </c>
    </row>
    <row r="7" spans="1:52" ht="16.5" customHeight="1" thickBot="1" x14ac:dyDescent="0.25">
      <c r="B7" s="111"/>
      <c r="C7" s="112"/>
      <c r="D7" s="113"/>
      <c r="E7" s="90"/>
      <c r="F7" s="95"/>
      <c r="G7" s="92"/>
      <c r="H7" s="92"/>
      <c r="I7" s="92"/>
      <c r="J7" s="92"/>
      <c r="K7" s="92"/>
      <c r="L7" s="92"/>
      <c r="M7" s="92"/>
      <c r="N7" s="125"/>
      <c r="O7" s="92"/>
      <c r="P7" s="102"/>
      <c r="Q7" s="123"/>
      <c r="R7" s="123"/>
      <c r="S7" s="127"/>
      <c r="T7" s="127"/>
      <c r="U7" s="127"/>
      <c r="V7" s="129"/>
    </row>
    <row r="8" spans="1:52" ht="45.75" customHeight="1" thickBot="1" x14ac:dyDescent="0.25">
      <c r="B8" s="20" t="s">
        <v>5</v>
      </c>
      <c r="C8" s="15" t="s">
        <v>6</v>
      </c>
      <c r="D8" s="16" t="s">
        <v>7</v>
      </c>
      <c r="E8" s="91"/>
      <c r="F8" s="96"/>
      <c r="G8" s="93"/>
      <c r="H8" s="93"/>
      <c r="I8" s="93"/>
      <c r="J8" s="93"/>
      <c r="K8" s="93"/>
      <c r="L8" s="93"/>
      <c r="M8" s="93"/>
      <c r="N8" s="126"/>
      <c r="O8" s="93"/>
      <c r="P8" s="103"/>
      <c r="Q8" s="123"/>
      <c r="R8" s="123"/>
      <c r="S8" s="127"/>
      <c r="T8" s="127"/>
      <c r="U8" s="127"/>
      <c r="V8" s="129"/>
    </row>
    <row r="9" spans="1:52" ht="8.25" hidden="1" customHeight="1" thickTop="1" thickBot="1" x14ac:dyDescent="0.25">
      <c r="A9" s="8"/>
      <c r="B9" s="17"/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  <c r="S9" s="26"/>
      <c r="T9" s="27"/>
      <c r="U9" s="29"/>
      <c r="V9" s="30"/>
    </row>
    <row r="10" spans="1:52" ht="15.95" customHeight="1" thickTop="1" thickBot="1" x14ac:dyDescent="0.35">
      <c r="A10" s="9"/>
      <c r="B10" s="31">
        <v>1</v>
      </c>
      <c r="C10" s="44" t="s">
        <v>35</v>
      </c>
      <c r="D10" s="36" t="s">
        <v>36</v>
      </c>
      <c r="E10" s="80">
        <v>31</v>
      </c>
      <c r="F10" s="51" t="str">
        <f t="shared" ref="F10:F40" si="0">IF(E10&gt;=41,"A",IF(E10&gt;=31,"B",IF(E10&gt;=21,"C",IF(E10&gt;=11,"D",IF(E10&gt;=0,"E",)))))</f>
        <v>B</v>
      </c>
      <c r="G10" s="80">
        <v>40</v>
      </c>
      <c r="H10" s="51" t="str">
        <f t="shared" ref="H10:H40" si="1">IF(G10&gt;=41,"A",IF(G10&gt;=31,"B",IF(G10&gt;=21,"C",IF(G10&gt;=11,"D",IF(G10&gt;=0,"E",)))))</f>
        <v>B</v>
      </c>
      <c r="I10" s="80">
        <v>40</v>
      </c>
      <c r="J10" s="51" t="str">
        <f t="shared" ref="J10:J40" si="2">IF(I10&gt;=41,"A",IF(I10&gt;=31,"B",IF(I10&gt;=21,"C",IF(I10&gt;=11,"D",IF(I10&gt;=0,"E",)))))</f>
        <v>B</v>
      </c>
      <c r="K10" s="80">
        <v>44</v>
      </c>
      <c r="L10" s="51" t="str">
        <f t="shared" ref="L10:L40" si="3">IF(K10&gt;=41,"A",IF(K10&gt;=31,"B",IF(K10&gt;=21,"C",IF(K10&gt;=11,"D",IF(K10&gt;=0,"E",)))))</f>
        <v>A</v>
      </c>
      <c r="M10" s="80">
        <v>47</v>
      </c>
      <c r="N10" s="51" t="str">
        <f t="shared" ref="N10:N40" si="4">IF(M10&gt;=41,"A",IF(M10&gt;=31,"B",IF(M10&gt;=21,"C",IF(M10&gt;=11,"D",IF(M10&gt;=0,"E",)))))</f>
        <v>A</v>
      </c>
      <c r="O10" s="83">
        <v>43</v>
      </c>
      <c r="P10" s="51" t="str">
        <f t="shared" ref="P10:P40" si="5">IF(O10&gt;=41,"A",IF(O10&gt;=31,"B",IF(O10&gt;=21,"C",IF(O10&gt;=11,"D",IF(O10&gt;=0,"E",)))))</f>
        <v>A</v>
      </c>
      <c r="Q10" s="57">
        <v>42</v>
      </c>
      <c r="R10" s="57" t="str">
        <f t="shared" ref="R10:R40" si="6">IF(Q10&gt;=41,"A",IF(Q10&gt;=31,"B",IF(Q10&gt;=21,"C",IF(Q10&gt;=11,"D",IF(Q10&gt;=0,"E",)))))</f>
        <v>A</v>
      </c>
      <c r="S10" s="52">
        <f t="shared" ref="S10:S40" si="7">SUM(E10:Q10)</f>
        <v>287</v>
      </c>
      <c r="T10" s="52">
        <f>AVERAGE(E10:Q10)</f>
        <v>41</v>
      </c>
      <c r="U10" s="52">
        <f t="shared" ref="U10:U40" si="8">RANK(S10:S40,$S$10:$S$40)</f>
        <v>1</v>
      </c>
      <c r="V10" s="65" t="str">
        <f t="shared" ref="V10:V41" si="9">IF(T10&gt;=41,"A",IF(T10&gt;=31,"B",IF(T10&gt;=21,"C",IF(T10&gt;=11,"D",IF(T10&gt;=0,"E",)))))</f>
        <v>A</v>
      </c>
    </row>
    <row r="11" spans="1:52" ht="15.95" customHeight="1" thickTop="1" thickBot="1" x14ac:dyDescent="0.35">
      <c r="A11" s="9"/>
      <c r="B11" s="32">
        <v>2</v>
      </c>
      <c r="C11" s="43" t="s">
        <v>39</v>
      </c>
      <c r="D11" s="37" t="s">
        <v>36</v>
      </c>
      <c r="E11" s="53">
        <v>45</v>
      </c>
      <c r="F11" s="51" t="str">
        <f t="shared" si="0"/>
        <v>A</v>
      </c>
      <c r="G11" s="53">
        <v>34</v>
      </c>
      <c r="H11" s="51" t="str">
        <f t="shared" si="1"/>
        <v>B</v>
      </c>
      <c r="I11" s="53">
        <v>37</v>
      </c>
      <c r="J11" s="51" t="str">
        <f t="shared" si="2"/>
        <v>B</v>
      </c>
      <c r="K11" s="53">
        <v>44</v>
      </c>
      <c r="L11" s="51" t="str">
        <f t="shared" si="3"/>
        <v>A</v>
      </c>
      <c r="M11" s="53">
        <v>41</v>
      </c>
      <c r="N11" s="51" t="str">
        <f t="shared" si="4"/>
        <v>A</v>
      </c>
      <c r="O11" s="54">
        <v>42</v>
      </c>
      <c r="P11" s="51" t="str">
        <f t="shared" si="5"/>
        <v>A</v>
      </c>
      <c r="Q11" s="57">
        <v>30</v>
      </c>
      <c r="R11" s="57" t="str">
        <f t="shared" si="6"/>
        <v>C</v>
      </c>
      <c r="S11" s="52">
        <f t="shared" si="7"/>
        <v>273</v>
      </c>
      <c r="T11" s="52">
        <f t="shared" ref="T11:T40" si="10">AVERAGE(E11:Q11)</f>
        <v>39</v>
      </c>
      <c r="U11" s="52">
        <f t="shared" si="8"/>
        <v>2</v>
      </c>
      <c r="V11" s="65" t="str">
        <f t="shared" si="9"/>
        <v>B</v>
      </c>
    </row>
    <row r="12" spans="1:52" ht="15.95" customHeight="1" thickTop="1" thickBot="1" x14ac:dyDescent="0.35">
      <c r="A12" s="10"/>
      <c r="B12" s="31">
        <v>3</v>
      </c>
      <c r="C12" s="39" t="s">
        <v>38</v>
      </c>
      <c r="D12" s="40" t="s">
        <v>40</v>
      </c>
      <c r="E12" s="64">
        <v>33</v>
      </c>
      <c r="F12" s="65" t="str">
        <f t="shared" si="0"/>
        <v>B</v>
      </c>
      <c r="G12" s="64">
        <v>40</v>
      </c>
      <c r="H12" s="65" t="str">
        <f t="shared" si="1"/>
        <v>B</v>
      </c>
      <c r="I12" s="64">
        <v>35</v>
      </c>
      <c r="J12" s="65" t="str">
        <f t="shared" si="2"/>
        <v>B</v>
      </c>
      <c r="K12" s="64">
        <v>41</v>
      </c>
      <c r="L12" s="65" t="str">
        <f t="shared" si="3"/>
        <v>A</v>
      </c>
      <c r="M12" s="64">
        <v>42</v>
      </c>
      <c r="N12" s="65" t="str">
        <f t="shared" si="4"/>
        <v>A</v>
      </c>
      <c r="O12" s="66">
        <v>43</v>
      </c>
      <c r="P12" s="65" t="str">
        <f t="shared" si="5"/>
        <v>A</v>
      </c>
      <c r="Q12" s="67">
        <v>34</v>
      </c>
      <c r="R12" s="67" t="str">
        <f t="shared" si="6"/>
        <v>B</v>
      </c>
      <c r="S12" s="52">
        <f t="shared" si="7"/>
        <v>268</v>
      </c>
      <c r="T12" s="52">
        <f t="shared" si="10"/>
        <v>38.285714285714285</v>
      </c>
      <c r="U12" s="68">
        <f t="shared" si="8"/>
        <v>3</v>
      </c>
      <c r="V12" s="65" t="str">
        <f t="shared" si="9"/>
        <v>B</v>
      </c>
    </row>
    <row r="13" spans="1:52" ht="15.95" customHeight="1" thickTop="1" thickBot="1" x14ac:dyDescent="0.35">
      <c r="A13" s="11"/>
      <c r="B13" s="32">
        <v>4</v>
      </c>
      <c r="C13" s="42" t="s">
        <v>64</v>
      </c>
      <c r="D13" s="40" t="s">
        <v>40</v>
      </c>
      <c r="E13" s="64">
        <v>26</v>
      </c>
      <c r="F13" s="65" t="str">
        <f t="shared" si="0"/>
        <v>C</v>
      </c>
      <c r="G13" s="64">
        <v>33</v>
      </c>
      <c r="H13" s="65" t="str">
        <f t="shared" si="1"/>
        <v>B</v>
      </c>
      <c r="I13" s="64">
        <v>39</v>
      </c>
      <c r="J13" s="65" t="str">
        <f t="shared" si="2"/>
        <v>B</v>
      </c>
      <c r="K13" s="64">
        <v>34</v>
      </c>
      <c r="L13" s="65" t="str">
        <f t="shared" si="3"/>
        <v>B</v>
      </c>
      <c r="M13" s="64">
        <v>46</v>
      </c>
      <c r="N13" s="65" t="str">
        <f t="shared" si="4"/>
        <v>A</v>
      </c>
      <c r="O13" s="66">
        <v>42</v>
      </c>
      <c r="P13" s="65" t="str">
        <f t="shared" si="5"/>
        <v>A</v>
      </c>
      <c r="Q13" s="67">
        <v>36</v>
      </c>
      <c r="R13" s="67" t="str">
        <f t="shared" si="6"/>
        <v>B</v>
      </c>
      <c r="S13" s="52">
        <f t="shared" si="7"/>
        <v>256</v>
      </c>
      <c r="T13" s="52">
        <f t="shared" si="10"/>
        <v>36.571428571428569</v>
      </c>
      <c r="U13" s="68">
        <f t="shared" si="8"/>
        <v>4</v>
      </c>
      <c r="V13" s="65" t="str">
        <f t="shared" si="9"/>
        <v>B</v>
      </c>
    </row>
    <row r="14" spans="1:52" ht="15.95" customHeight="1" thickTop="1" thickBot="1" x14ac:dyDescent="0.35">
      <c r="A14" s="12"/>
      <c r="B14" s="31">
        <v>5</v>
      </c>
      <c r="C14" s="35" t="s">
        <v>41</v>
      </c>
      <c r="D14" s="36" t="s">
        <v>36</v>
      </c>
      <c r="E14" s="53">
        <v>23</v>
      </c>
      <c r="F14" s="51" t="str">
        <f t="shared" si="0"/>
        <v>C</v>
      </c>
      <c r="G14" s="53">
        <v>28</v>
      </c>
      <c r="H14" s="51" t="str">
        <f t="shared" si="1"/>
        <v>C</v>
      </c>
      <c r="I14" s="53">
        <v>37</v>
      </c>
      <c r="J14" s="51" t="str">
        <f t="shared" si="2"/>
        <v>B</v>
      </c>
      <c r="K14" s="53">
        <v>43</v>
      </c>
      <c r="L14" s="51" t="str">
        <f t="shared" si="3"/>
        <v>A</v>
      </c>
      <c r="M14" s="53">
        <v>41</v>
      </c>
      <c r="N14" s="51" t="str">
        <f t="shared" si="4"/>
        <v>A</v>
      </c>
      <c r="O14" s="54">
        <v>38</v>
      </c>
      <c r="P14" s="51" t="str">
        <f t="shared" si="5"/>
        <v>B</v>
      </c>
      <c r="Q14" s="57">
        <v>43</v>
      </c>
      <c r="R14" s="57" t="str">
        <f t="shared" si="6"/>
        <v>A</v>
      </c>
      <c r="S14" s="52">
        <f t="shared" si="7"/>
        <v>253</v>
      </c>
      <c r="T14" s="52">
        <f t="shared" si="10"/>
        <v>36.142857142857146</v>
      </c>
      <c r="U14" s="52">
        <f t="shared" si="8"/>
        <v>5</v>
      </c>
      <c r="V14" s="65" t="str">
        <f t="shared" si="9"/>
        <v>B</v>
      </c>
    </row>
    <row r="15" spans="1:52" ht="15.95" customHeight="1" thickTop="1" thickBot="1" x14ac:dyDescent="0.35">
      <c r="A15" s="13"/>
      <c r="B15" s="32">
        <v>6</v>
      </c>
      <c r="C15" s="35" t="s">
        <v>44</v>
      </c>
      <c r="D15" s="36" t="s">
        <v>36</v>
      </c>
      <c r="E15" s="53">
        <v>25</v>
      </c>
      <c r="F15" s="51" t="str">
        <f t="shared" si="0"/>
        <v>C</v>
      </c>
      <c r="G15" s="53">
        <v>40</v>
      </c>
      <c r="H15" s="51" t="str">
        <f t="shared" si="1"/>
        <v>B</v>
      </c>
      <c r="I15" s="53">
        <v>26</v>
      </c>
      <c r="J15" s="51" t="str">
        <f t="shared" si="2"/>
        <v>C</v>
      </c>
      <c r="K15" s="53">
        <v>38</v>
      </c>
      <c r="L15" s="51" t="str">
        <f t="shared" si="3"/>
        <v>B</v>
      </c>
      <c r="M15" s="53">
        <v>39</v>
      </c>
      <c r="N15" s="51" t="str">
        <f t="shared" si="4"/>
        <v>B</v>
      </c>
      <c r="O15" s="54">
        <v>42</v>
      </c>
      <c r="P15" s="51" t="str">
        <f t="shared" si="5"/>
        <v>A</v>
      </c>
      <c r="Q15" s="57">
        <v>33</v>
      </c>
      <c r="R15" s="57" t="str">
        <f t="shared" si="6"/>
        <v>B</v>
      </c>
      <c r="S15" s="52">
        <f t="shared" si="7"/>
        <v>243</v>
      </c>
      <c r="T15" s="52">
        <f t="shared" si="10"/>
        <v>34.714285714285715</v>
      </c>
      <c r="U15" s="52">
        <f t="shared" si="8"/>
        <v>6</v>
      </c>
      <c r="V15" s="65" t="str">
        <f t="shared" si="9"/>
        <v>B</v>
      </c>
    </row>
    <row r="16" spans="1:52" ht="15.95" customHeight="1" thickTop="1" thickBot="1" x14ac:dyDescent="0.35">
      <c r="A16" s="14"/>
      <c r="B16" s="31">
        <v>7</v>
      </c>
      <c r="C16" s="44" t="s">
        <v>37</v>
      </c>
      <c r="D16" s="36" t="s">
        <v>36</v>
      </c>
      <c r="E16" s="53">
        <v>31</v>
      </c>
      <c r="F16" s="51" t="str">
        <f t="shared" si="0"/>
        <v>B</v>
      </c>
      <c r="G16" s="53">
        <v>30</v>
      </c>
      <c r="H16" s="51" t="str">
        <f t="shared" si="1"/>
        <v>C</v>
      </c>
      <c r="I16" s="53">
        <v>25</v>
      </c>
      <c r="J16" s="51" t="str">
        <f t="shared" si="2"/>
        <v>C</v>
      </c>
      <c r="K16" s="53">
        <v>39</v>
      </c>
      <c r="L16" s="51" t="str">
        <f t="shared" si="3"/>
        <v>B</v>
      </c>
      <c r="M16" s="53">
        <v>37</v>
      </c>
      <c r="N16" s="51" t="str">
        <f t="shared" si="4"/>
        <v>B</v>
      </c>
      <c r="O16" s="54">
        <v>42</v>
      </c>
      <c r="P16" s="51" t="str">
        <f t="shared" si="5"/>
        <v>A</v>
      </c>
      <c r="Q16" s="57">
        <v>34</v>
      </c>
      <c r="R16" s="57" t="str">
        <f t="shared" si="6"/>
        <v>B</v>
      </c>
      <c r="S16" s="52">
        <f t="shared" si="7"/>
        <v>238</v>
      </c>
      <c r="T16" s="52">
        <f t="shared" si="10"/>
        <v>34</v>
      </c>
      <c r="U16" s="52">
        <f t="shared" si="8"/>
        <v>7</v>
      </c>
      <c r="V16" s="65" t="str">
        <f t="shared" si="9"/>
        <v>B</v>
      </c>
    </row>
    <row r="17" spans="1:22" ht="15.95" customHeight="1" thickTop="1" thickBot="1" x14ac:dyDescent="0.35">
      <c r="B17" s="32">
        <v>8</v>
      </c>
      <c r="C17" s="39" t="s">
        <v>45</v>
      </c>
      <c r="D17" s="40" t="s">
        <v>40</v>
      </c>
      <c r="E17" s="64">
        <v>19</v>
      </c>
      <c r="F17" s="65" t="str">
        <f t="shared" si="0"/>
        <v>D</v>
      </c>
      <c r="G17" s="64">
        <v>30</v>
      </c>
      <c r="H17" s="65" t="str">
        <f t="shared" si="1"/>
        <v>C</v>
      </c>
      <c r="I17" s="64">
        <v>34</v>
      </c>
      <c r="J17" s="65" t="str">
        <f t="shared" si="2"/>
        <v>B</v>
      </c>
      <c r="K17" s="64">
        <v>34</v>
      </c>
      <c r="L17" s="65" t="str">
        <f t="shared" si="3"/>
        <v>B</v>
      </c>
      <c r="M17" s="64">
        <v>38</v>
      </c>
      <c r="N17" s="65" t="str">
        <f t="shared" si="4"/>
        <v>B</v>
      </c>
      <c r="O17" s="66">
        <v>39</v>
      </c>
      <c r="P17" s="65" t="str">
        <f t="shared" si="5"/>
        <v>B</v>
      </c>
      <c r="Q17" s="67">
        <v>35</v>
      </c>
      <c r="R17" s="67" t="str">
        <f t="shared" si="6"/>
        <v>B</v>
      </c>
      <c r="S17" s="52">
        <f t="shared" si="7"/>
        <v>229</v>
      </c>
      <c r="T17" s="52">
        <f t="shared" si="10"/>
        <v>32.714285714285715</v>
      </c>
      <c r="U17" s="68">
        <f t="shared" si="8"/>
        <v>8</v>
      </c>
      <c r="V17" s="65" t="str">
        <f t="shared" si="9"/>
        <v>B</v>
      </c>
    </row>
    <row r="18" spans="1:22" ht="15.95" customHeight="1" thickTop="1" thickBot="1" x14ac:dyDescent="0.35">
      <c r="B18" s="31">
        <v>9</v>
      </c>
      <c r="C18" s="42" t="s">
        <v>48</v>
      </c>
      <c r="D18" s="40" t="s">
        <v>40</v>
      </c>
      <c r="E18" s="64">
        <v>25</v>
      </c>
      <c r="F18" s="65" t="str">
        <f t="shared" si="0"/>
        <v>C</v>
      </c>
      <c r="G18" s="64">
        <v>37</v>
      </c>
      <c r="H18" s="65" t="str">
        <f t="shared" si="1"/>
        <v>B</v>
      </c>
      <c r="I18" s="64">
        <v>23</v>
      </c>
      <c r="J18" s="65" t="str">
        <f t="shared" si="2"/>
        <v>C</v>
      </c>
      <c r="K18" s="64">
        <v>39</v>
      </c>
      <c r="L18" s="65" t="str">
        <f t="shared" si="3"/>
        <v>B</v>
      </c>
      <c r="M18" s="64">
        <v>38</v>
      </c>
      <c r="N18" s="65" t="str">
        <f t="shared" si="4"/>
        <v>B</v>
      </c>
      <c r="O18" s="66">
        <v>38</v>
      </c>
      <c r="P18" s="65" t="str">
        <f t="shared" si="5"/>
        <v>B</v>
      </c>
      <c r="Q18" s="67">
        <v>29</v>
      </c>
      <c r="R18" s="67" t="str">
        <f t="shared" si="6"/>
        <v>C</v>
      </c>
      <c r="S18" s="52">
        <f t="shared" si="7"/>
        <v>229</v>
      </c>
      <c r="T18" s="52">
        <f t="shared" si="10"/>
        <v>32.714285714285715</v>
      </c>
      <c r="U18" s="68">
        <f t="shared" si="8"/>
        <v>8</v>
      </c>
      <c r="V18" s="65" t="str">
        <f t="shared" si="9"/>
        <v>B</v>
      </c>
    </row>
    <row r="19" spans="1:22" ht="15.95" customHeight="1" thickTop="1" thickBot="1" x14ac:dyDescent="0.35">
      <c r="B19" s="32">
        <v>10</v>
      </c>
      <c r="C19" s="39" t="s">
        <v>47</v>
      </c>
      <c r="D19" s="40" t="s">
        <v>40</v>
      </c>
      <c r="E19" s="64">
        <v>14</v>
      </c>
      <c r="F19" s="65" t="str">
        <f t="shared" si="0"/>
        <v>D</v>
      </c>
      <c r="G19" s="64">
        <v>34</v>
      </c>
      <c r="H19" s="65" t="str">
        <f t="shared" si="1"/>
        <v>B</v>
      </c>
      <c r="I19" s="64">
        <v>41</v>
      </c>
      <c r="J19" s="65" t="str">
        <f t="shared" si="2"/>
        <v>A</v>
      </c>
      <c r="K19" s="64">
        <v>32</v>
      </c>
      <c r="L19" s="65" t="str">
        <f t="shared" si="3"/>
        <v>B</v>
      </c>
      <c r="M19" s="64">
        <v>43</v>
      </c>
      <c r="N19" s="65" t="str">
        <f t="shared" si="4"/>
        <v>A</v>
      </c>
      <c r="O19" s="66">
        <v>36</v>
      </c>
      <c r="P19" s="65" t="str">
        <f t="shared" si="5"/>
        <v>B</v>
      </c>
      <c r="Q19" s="67">
        <v>27</v>
      </c>
      <c r="R19" s="67" t="str">
        <f t="shared" si="6"/>
        <v>C</v>
      </c>
      <c r="S19" s="52">
        <f t="shared" si="7"/>
        <v>227</v>
      </c>
      <c r="T19" s="52">
        <f t="shared" si="10"/>
        <v>32.428571428571431</v>
      </c>
      <c r="U19" s="68">
        <f t="shared" si="8"/>
        <v>10</v>
      </c>
      <c r="V19" s="65" t="str">
        <f t="shared" si="9"/>
        <v>B</v>
      </c>
    </row>
    <row r="20" spans="1:22" ht="15.95" customHeight="1" thickTop="1" thickBot="1" x14ac:dyDescent="0.35">
      <c r="B20" s="31">
        <v>11</v>
      </c>
      <c r="C20" s="41" t="s">
        <v>65</v>
      </c>
      <c r="D20" s="40" t="s">
        <v>40</v>
      </c>
      <c r="E20" s="64">
        <v>16</v>
      </c>
      <c r="F20" s="65" t="str">
        <f t="shared" si="0"/>
        <v>D</v>
      </c>
      <c r="G20" s="64">
        <v>39</v>
      </c>
      <c r="H20" s="65" t="str">
        <f t="shared" si="1"/>
        <v>B</v>
      </c>
      <c r="I20" s="64">
        <v>32</v>
      </c>
      <c r="J20" s="65" t="str">
        <f t="shared" si="2"/>
        <v>B</v>
      </c>
      <c r="K20" s="64">
        <v>30</v>
      </c>
      <c r="L20" s="65" t="str">
        <f t="shared" si="3"/>
        <v>C</v>
      </c>
      <c r="M20" s="64">
        <v>35</v>
      </c>
      <c r="N20" s="65" t="str">
        <f t="shared" si="4"/>
        <v>B</v>
      </c>
      <c r="O20" s="66">
        <v>38</v>
      </c>
      <c r="P20" s="65" t="str">
        <f t="shared" si="5"/>
        <v>B</v>
      </c>
      <c r="Q20" s="67">
        <v>30</v>
      </c>
      <c r="R20" s="67" t="str">
        <f t="shared" si="6"/>
        <v>C</v>
      </c>
      <c r="S20" s="52">
        <f t="shared" si="7"/>
        <v>220</v>
      </c>
      <c r="T20" s="52">
        <f t="shared" si="10"/>
        <v>31.428571428571427</v>
      </c>
      <c r="U20" s="68">
        <f t="shared" si="8"/>
        <v>11</v>
      </c>
      <c r="V20" s="65" t="str">
        <f t="shared" si="9"/>
        <v>B</v>
      </c>
    </row>
    <row r="21" spans="1:22" ht="15.95" customHeight="1" thickTop="1" thickBot="1" x14ac:dyDescent="0.35">
      <c r="B21" s="32">
        <v>12</v>
      </c>
      <c r="C21" s="38" t="s">
        <v>73</v>
      </c>
      <c r="D21" s="36" t="s">
        <v>36</v>
      </c>
      <c r="E21" s="53">
        <v>14</v>
      </c>
      <c r="F21" s="51" t="str">
        <f t="shared" si="0"/>
        <v>D</v>
      </c>
      <c r="G21" s="53">
        <v>35</v>
      </c>
      <c r="H21" s="51" t="str">
        <f t="shared" si="1"/>
        <v>B</v>
      </c>
      <c r="I21" s="53">
        <v>32</v>
      </c>
      <c r="J21" s="51" t="str">
        <f t="shared" si="2"/>
        <v>B</v>
      </c>
      <c r="K21" s="53">
        <v>30</v>
      </c>
      <c r="L21" s="51" t="str">
        <f t="shared" si="3"/>
        <v>C</v>
      </c>
      <c r="M21" s="53">
        <v>41</v>
      </c>
      <c r="N21" s="51" t="str">
        <f t="shared" si="4"/>
        <v>A</v>
      </c>
      <c r="O21" s="54">
        <v>35</v>
      </c>
      <c r="P21" s="51" t="str">
        <f t="shared" si="5"/>
        <v>B</v>
      </c>
      <c r="Q21" s="57">
        <v>32</v>
      </c>
      <c r="R21" s="57" t="str">
        <f t="shared" si="6"/>
        <v>B</v>
      </c>
      <c r="S21" s="52">
        <f t="shared" si="7"/>
        <v>219</v>
      </c>
      <c r="T21" s="52">
        <f t="shared" si="10"/>
        <v>31.285714285714285</v>
      </c>
      <c r="U21" s="52">
        <f t="shared" si="8"/>
        <v>12</v>
      </c>
      <c r="V21" s="65" t="str">
        <f t="shared" si="9"/>
        <v>B</v>
      </c>
    </row>
    <row r="22" spans="1:22" ht="15.95" customHeight="1" thickTop="1" thickBot="1" x14ac:dyDescent="0.35">
      <c r="B22" s="31">
        <v>13</v>
      </c>
      <c r="C22" s="41" t="s">
        <v>43</v>
      </c>
      <c r="D22" s="40" t="s">
        <v>40</v>
      </c>
      <c r="E22" s="64">
        <v>25</v>
      </c>
      <c r="F22" s="65" t="str">
        <f t="shared" si="0"/>
        <v>C</v>
      </c>
      <c r="G22" s="64">
        <v>38</v>
      </c>
      <c r="H22" s="65" t="str">
        <f t="shared" si="1"/>
        <v>B</v>
      </c>
      <c r="I22" s="64">
        <v>36</v>
      </c>
      <c r="J22" s="65" t="str">
        <f t="shared" si="2"/>
        <v>B</v>
      </c>
      <c r="K22" s="64">
        <v>28</v>
      </c>
      <c r="L22" s="65" t="str">
        <f t="shared" si="3"/>
        <v>C</v>
      </c>
      <c r="M22" s="64">
        <v>35</v>
      </c>
      <c r="N22" s="65" t="str">
        <f t="shared" si="4"/>
        <v>B</v>
      </c>
      <c r="O22" s="66">
        <v>24</v>
      </c>
      <c r="P22" s="65" t="str">
        <f t="shared" si="5"/>
        <v>C</v>
      </c>
      <c r="Q22" s="67">
        <v>30</v>
      </c>
      <c r="R22" s="67" t="str">
        <f t="shared" si="6"/>
        <v>C</v>
      </c>
      <c r="S22" s="52">
        <f t="shared" si="7"/>
        <v>216</v>
      </c>
      <c r="T22" s="52">
        <f t="shared" si="10"/>
        <v>30.857142857142858</v>
      </c>
      <c r="U22" s="68">
        <f t="shared" si="8"/>
        <v>13</v>
      </c>
      <c r="V22" s="65" t="str">
        <f t="shared" si="9"/>
        <v>C</v>
      </c>
    </row>
    <row r="23" spans="1:22" ht="15.95" customHeight="1" thickTop="1" thickBot="1" x14ac:dyDescent="0.35">
      <c r="B23" s="32">
        <v>14</v>
      </c>
      <c r="C23" s="42" t="s">
        <v>53</v>
      </c>
      <c r="D23" s="40" t="s">
        <v>40</v>
      </c>
      <c r="E23" s="64">
        <v>11</v>
      </c>
      <c r="F23" s="65" t="str">
        <f t="shared" si="0"/>
        <v>D</v>
      </c>
      <c r="G23" s="64">
        <v>35</v>
      </c>
      <c r="H23" s="65" t="str">
        <f t="shared" si="1"/>
        <v>B</v>
      </c>
      <c r="I23" s="64">
        <v>34</v>
      </c>
      <c r="J23" s="65" t="str">
        <f t="shared" si="2"/>
        <v>B</v>
      </c>
      <c r="K23" s="64">
        <v>37</v>
      </c>
      <c r="L23" s="65" t="str">
        <f t="shared" si="3"/>
        <v>B</v>
      </c>
      <c r="M23" s="64">
        <v>38</v>
      </c>
      <c r="N23" s="65" t="str">
        <f t="shared" si="4"/>
        <v>B</v>
      </c>
      <c r="O23" s="66">
        <v>36</v>
      </c>
      <c r="P23" s="65" t="str">
        <f t="shared" si="5"/>
        <v>B</v>
      </c>
      <c r="Q23" s="67">
        <v>24</v>
      </c>
      <c r="R23" s="67" t="str">
        <f t="shared" si="6"/>
        <v>C</v>
      </c>
      <c r="S23" s="52">
        <f t="shared" si="7"/>
        <v>215</v>
      </c>
      <c r="T23" s="52">
        <f t="shared" si="10"/>
        <v>30.714285714285715</v>
      </c>
      <c r="U23" s="68">
        <f t="shared" si="8"/>
        <v>14</v>
      </c>
      <c r="V23" s="65" t="str">
        <f t="shared" si="9"/>
        <v>C</v>
      </c>
    </row>
    <row r="24" spans="1:22" ht="15.95" customHeight="1" thickTop="1" thickBot="1" x14ac:dyDescent="0.35">
      <c r="B24" s="31">
        <v>15</v>
      </c>
      <c r="C24" s="42" t="s">
        <v>51</v>
      </c>
      <c r="D24" s="40" t="s">
        <v>40</v>
      </c>
      <c r="E24" s="69">
        <v>16</v>
      </c>
      <c r="F24" s="65" t="str">
        <f t="shared" si="0"/>
        <v>D</v>
      </c>
      <c r="G24" s="64">
        <v>38</v>
      </c>
      <c r="H24" s="65" t="str">
        <f t="shared" si="1"/>
        <v>B</v>
      </c>
      <c r="I24" s="64">
        <v>24</v>
      </c>
      <c r="J24" s="65" t="str">
        <f t="shared" si="2"/>
        <v>C</v>
      </c>
      <c r="K24" s="64">
        <v>37</v>
      </c>
      <c r="L24" s="65" t="str">
        <f t="shared" si="3"/>
        <v>B</v>
      </c>
      <c r="M24" s="64">
        <v>40</v>
      </c>
      <c r="N24" s="65" t="str">
        <f t="shared" si="4"/>
        <v>B</v>
      </c>
      <c r="O24" s="66">
        <v>29</v>
      </c>
      <c r="P24" s="65" t="str">
        <f t="shared" si="5"/>
        <v>C</v>
      </c>
      <c r="Q24" s="67">
        <v>27</v>
      </c>
      <c r="R24" s="67" t="str">
        <f t="shared" si="6"/>
        <v>C</v>
      </c>
      <c r="S24" s="52">
        <f t="shared" si="7"/>
        <v>211</v>
      </c>
      <c r="T24" s="52">
        <f t="shared" si="10"/>
        <v>30.142857142857142</v>
      </c>
      <c r="U24" s="68">
        <f t="shared" si="8"/>
        <v>15</v>
      </c>
      <c r="V24" s="65" t="str">
        <f t="shared" si="9"/>
        <v>C</v>
      </c>
    </row>
    <row r="25" spans="1:22" ht="15.95" customHeight="1" thickTop="1" thickBot="1" x14ac:dyDescent="0.35">
      <c r="B25" s="32">
        <v>16</v>
      </c>
      <c r="C25" s="39" t="s">
        <v>54</v>
      </c>
      <c r="D25" s="40" t="s">
        <v>40</v>
      </c>
      <c r="E25" s="64">
        <v>28</v>
      </c>
      <c r="F25" s="65" t="str">
        <f t="shared" si="0"/>
        <v>C</v>
      </c>
      <c r="G25" s="64">
        <v>34</v>
      </c>
      <c r="H25" s="65" t="str">
        <f t="shared" si="1"/>
        <v>B</v>
      </c>
      <c r="I25" s="64">
        <v>24</v>
      </c>
      <c r="J25" s="65" t="str">
        <f t="shared" si="2"/>
        <v>C</v>
      </c>
      <c r="K25" s="64">
        <v>30</v>
      </c>
      <c r="L25" s="65" t="str">
        <f t="shared" si="3"/>
        <v>C</v>
      </c>
      <c r="M25" s="64">
        <v>36</v>
      </c>
      <c r="N25" s="65" t="str">
        <f t="shared" si="4"/>
        <v>B</v>
      </c>
      <c r="O25" s="66">
        <v>34</v>
      </c>
      <c r="P25" s="65" t="str">
        <f t="shared" si="5"/>
        <v>B</v>
      </c>
      <c r="Q25" s="67">
        <v>23</v>
      </c>
      <c r="R25" s="67" t="str">
        <f t="shared" si="6"/>
        <v>C</v>
      </c>
      <c r="S25" s="52">
        <f t="shared" si="7"/>
        <v>209</v>
      </c>
      <c r="T25" s="52">
        <f t="shared" si="10"/>
        <v>29.857142857142858</v>
      </c>
      <c r="U25" s="68">
        <f t="shared" si="8"/>
        <v>16</v>
      </c>
      <c r="V25" s="65" t="str">
        <f t="shared" si="9"/>
        <v>C</v>
      </c>
    </row>
    <row r="26" spans="1:22" ht="15.95" customHeight="1" thickTop="1" thickBot="1" x14ac:dyDescent="0.35">
      <c r="B26" s="31">
        <v>17</v>
      </c>
      <c r="C26" s="39" t="s">
        <v>50</v>
      </c>
      <c r="D26" s="40" t="s">
        <v>40</v>
      </c>
      <c r="E26" s="64">
        <v>16</v>
      </c>
      <c r="F26" s="65" t="str">
        <f t="shared" si="0"/>
        <v>D</v>
      </c>
      <c r="G26" s="64">
        <v>38</v>
      </c>
      <c r="H26" s="65" t="str">
        <f t="shared" si="1"/>
        <v>B</v>
      </c>
      <c r="I26" s="64">
        <v>37</v>
      </c>
      <c r="J26" s="65" t="str">
        <f t="shared" si="2"/>
        <v>B</v>
      </c>
      <c r="K26" s="64">
        <v>23</v>
      </c>
      <c r="L26" s="65" t="str">
        <f t="shared" si="3"/>
        <v>C</v>
      </c>
      <c r="M26" s="64">
        <v>36</v>
      </c>
      <c r="N26" s="65" t="str">
        <f t="shared" si="4"/>
        <v>B</v>
      </c>
      <c r="O26" s="66">
        <v>29</v>
      </c>
      <c r="P26" s="65" t="str">
        <f t="shared" si="5"/>
        <v>C</v>
      </c>
      <c r="Q26" s="67">
        <v>28</v>
      </c>
      <c r="R26" s="67" t="str">
        <f t="shared" si="6"/>
        <v>C</v>
      </c>
      <c r="S26" s="52">
        <f t="shared" si="7"/>
        <v>207</v>
      </c>
      <c r="T26" s="52">
        <f t="shared" si="10"/>
        <v>29.571428571428573</v>
      </c>
      <c r="U26" s="68">
        <f t="shared" si="8"/>
        <v>17</v>
      </c>
      <c r="V26" s="65" t="str">
        <f t="shared" si="9"/>
        <v>C</v>
      </c>
    </row>
    <row r="27" spans="1:22" ht="15.95" customHeight="1" thickTop="1" thickBot="1" x14ac:dyDescent="0.35">
      <c r="B27" s="32">
        <v>18</v>
      </c>
      <c r="C27" s="38" t="s">
        <v>58</v>
      </c>
      <c r="D27" s="36" t="s">
        <v>36</v>
      </c>
      <c r="E27" s="53">
        <v>18</v>
      </c>
      <c r="F27" s="51" t="str">
        <f t="shared" si="0"/>
        <v>D</v>
      </c>
      <c r="G27" s="53">
        <v>30</v>
      </c>
      <c r="H27" s="51" t="str">
        <f t="shared" si="1"/>
        <v>C</v>
      </c>
      <c r="I27" s="53">
        <v>33</v>
      </c>
      <c r="J27" s="51" t="str">
        <f t="shared" si="2"/>
        <v>B</v>
      </c>
      <c r="K27" s="53">
        <v>29</v>
      </c>
      <c r="L27" s="51" t="str">
        <f t="shared" si="3"/>
        <v>C</v>
      </c>
      <c r="M27" s="53">
        <v>38</v>
      </c>
      <c r="N27" s="51" t="str">
        <f t="shared" si="4"/>
        <v>B</v>
      </c>
      <c r="O27" s="54">
        <v>31</v>
      </c>
      <c r="P27" s="51" t="str">
        <f t="shared" si="5"/>
        <v>B</v>
      </c>
      <c r="Q27" s="57">
        <v>27</v>
      </c>
      <c r="R27" s="57" t="str">
        <f t="shared" si="6"/>
        <v>C</v>
      </c>
      <c r="S27" s="52">
        <f t="shared" si="7"/>
        <v>206</v>
      </c>
      <c r="T27" s="52">
        <f t="shared" si="10"/>
        <v>29.428571428571427</v>
      </c>
      <c r="U27" s="52">
        <f t="shared" si="8"/>
        <v>18</v>
      </c>
      <c r="V27" s="65" t="str">
        <f t="shared" si="9"/>
        <v>C</v>
      </c>
    </row>
    <row r="28" spans="1:22" ht="15.95" customHeight="1" thickTop="1" thickBot="1" x14ac:dyDescent="0.35">
      <c r="B28" s="31">
        <v>19</v>
      </c>
      <c r="C28" s="39" t="s">
        <v>42</v>
      </c>
      <c r="D28" s="40" t="s">
        <v>40</v>
      </c>
      <c r="E28" s="64">
        <v>13</v>
      </c>
      <c r="F28" s="65" t="str">
        <f t="shared" si="0"/>
        <v>D</v>
      </c>
      <c r="G28" s="64">
        <v>31</v>
      </c>
      <c r="H28" s="65" t="str">
        <f t="shared" si="1"/>
        <v>B</v>
      </c>
      <c r="I28" s="64">
        <v>26</v>
      </c>
      <c r="J28" s="65" t="str">
        <f t="shared" si="2"/>
        <v>C</v>
      </c>
      <c r="K28" s="64">
        <v>30</v>
      </c>
      <c r="L28" s="65" t="str">
        <f t="shared" si="3"/>
        <v>C</v>
      </c>
      <c r="M28" s="64">
        <v>40</v>
      </c>
      <c r="N28" s="65" t="str">
        <f t="shared" si="4"/>
        <v>B</v>
      </c>
      <c r="O28" s="66">
        <v>33</v>
      </c>
      <c r="P28" s="65" t="str">
        <f t="shared" si="5"/>
        <v>B</v>
      </c>
      <c r="Q28" s="67">
        <v>32</v>
      </c>
      <c r="R28" s="67" t="str">
        <f t="shared" si="6"/>
        <v>B</v>
      </c>
      <c r="S28" s="52">
        <f t="shared" si="7"/>
        <v>205</v>
      </c>
      <c r="T28" s="52">
        <f t="shared" si="10"/>
        <v>29.285714285714285</v>
      </c>
      <c r="U28" s="68">
        <f t="shared" si="8"/>
        <v>19</v>
      </c>
      <c r="V28" s="65" t="str">
        <f t="shared" si="9"/>
        <v>C</v>
      </c>
    </row>
    <row r="29" spans="1:22" ht="15.95" customHeight="1" thickTop="1" thickBot="1" x14ac:dyDescent="0.35">
      <c r="B29" s="32">
        <v>20</v>
      </c>
      <c r="C29" s="42" t="s">
        <v>52</v>
      </c>
      <c r="D29" s="40" t="s">
        <v>40</v>
      </c>
      <c r="E29" s="64">
        <v>19</v>
      </c>
      <c r="F29" s="65" t="str">
        <f t="shared" si="0"/>
        <v>D</v>
      </c>
      <c r="G29" s="64">
        <v>34</v>
      </c>
      <c r="H29" s="65" t="str">
        <f t="shared" si="1"/>
        <v>B</v>
      </c>
      <c r="I29" s="64">
        <v>26</v>
      </c>
      <c r="J29" s="65" t="str">
        <f t="shared" si="2"/>
        <v>C</v>
      </c>
      <c r="K29" s="64">
        <v>38</v>
      </c>
      <c r="L29" s="65" t="str">
        <f t="shared" si="3"/>
        <v>B</v>
      </c>
      <c r="M29" s="64">
        <v>35</v>
      </c>
      <c r="N29" s="65" t="str">
        <f t="shared" si="4"/>
        <v>B</v>
      </c>
      <c r="O29" s="66">
        <v>29</v>
      </c>
      <c r="P29" s="65" t="str">
        <f t="shared" si="5"/>
        <v>C</v>
      </c>
      <c r="Q29" s="67">
        <v>24</v>
      </c>
      <c r="R29" s="67" t="str">
        <f t="shared" si="6"/>
        <v>C</v>
      </c>
      <c r="S29" s="52">
        <f t="shared" si="7"/>
        <v>205</v>
      </c>
      <c r="T29" s="52">
        <f t="shared" si="10"/>
        <v>29.285714285714285</v>
      </c>
      <c r="U29" s="68">
        <f t="shared" si="8"/>
        <v>19</v>
      </c>
      <c r="V29" s="65" t="str">
        <f t="shared" si="9"/>
        <v>C</v>
      </c>
    </row>
    <row r="30" spans="1:22" ht="15.95" customHeight="1" thickTop="1" thickBot="1" x14ac:dyDescent="0.35">
      <c r="B30" s="31">
        <v>21</v>
      </c>
      <c r="C30" s="39" t="s">
        <v>46</v>
      </c>
      <c r="D30" s="40" t="s">
        <v>40</v>
      </c>
      <c r="E30" s="64">
        <v>22</v>
      </c>
      <c r="F30" s="65" t="str">
        <f t="shared" si="0"/>
        <v>C</v>
      </c>
      <c r="G30" s="64">
        <v>33</v>
      </c>
      <c r="H30" s="65" t="str">
        <f t="shared" si="1"/>
        <v>B</v>
      </c>
      <c r="I30" s="64">
        <v>19</v>
      </c>
      <c r="J30" s="65" t="str">
        <f t="shared" si="2"/>
        <v>D</v>
      </c>
      <c r="K30" s="64">
        <v>35</v>
      </c>
      <c r="L30" s="65" t="str">
        <f t="shared" si="3"/>
        <v>B</v>
      </c>
      <c r="M30" s="64">
        <v>30</v>
      </c>
      <c r="N30" s="65" t="str">
        <f t="shared" si="4"/>
        <v>C</v>
      </c>
      <c r="O30" s="66">
        <v>34</v>
      </c>
      <c r="P30" s="65" t="str">
        <f t="shared" si="5"/>
        <v>B</v>
      </c>
      <c r="Q30" s="67">
        <v>29</v>
      </c>
      <c r="R30" s="67" t="str">
        <f t="shared" si="6"/>
        <v>C</v>
      </c>
      <c r="S30" s="52">
        <f t="shared" si="7"/>
        <v>202</v>
      </c>
      <c r="T30" s="52">
        <f t="shared" si="10"/>
        <v>28.857142857142858</v>
      </c>
      <c r="U30" s="68">
        <f t="shared" si="8"/>
        <v>21</v>
      </c>
      <c r="V30" s="65" t="str">
        <f t="shared" si="9"/>
        <v>C</v>
      </c>
    </row>
    <row r="31" spans="1:22" ht="15.95" customHeight="1" thickTop="1" thickBot="1" x14ac:dyDescent="0.35">
      <c r="B31" s="32">
        <v>22</v>
      </c>
      <c r="C31" s="39" t="s">
        <v>49</v>
      </c>
      <c r="D31" s="40" t="s">
        <v>40</v>
      </c>
      <c r="E31" s="64">
        <v>22</v>
      </c>
      <c r="F31" s="65" t="str">
        <f t="shared" si="0"/>
        <v>C</v>
      </c>
      <c r="G31" s="64">
        <v>32</v>
      </c>
      <c r="H31" s="65" t="str">
        <f t="shared" si="1"/>
        <v>B</v>
      </c>
      <c r="I31" s="64">
        <v>18</v>
      </c>
      <c r="J31" s="65" t="str">
        <f t="shared" si="2"/>
        <v>D</v>
      </c>
      <c r="K31" s="64">
        <v>35</v>
      </c>
      <c r="L31" s="65" t="str">
        <f t="shared" si="3"/>
        <v>B</v>
      </c>
      <c r="M31" s="64">
        <v>31</v>
      </c>
      <c r="N31" s="65" t="str">
        <f t="shared" si="4"/>
        <v>B</v>
      </c>
      <c r="O31" s="66">
        <v>37</v>
      </c>
      <c r="P31" s="65" t="str">
        <f t="shared" si="5"/>
        <v>B</v>
      </c>
      <c r="Q31" s="67">
        <v>26</v>
      </c>
      <c r="R31" s="67" t="str">
        <f t="shared" si="6"/>
        <v>C</v>
      </c>
      <c r="S31" s="52">
        <f t="shared" si="7"/>
        <v>201</v>
      </c>
      <c r="T31" s="52">
        <f t="shared" si="10"/>
        <v>28.714285714285715</v>
      </c>
      <c r="U31" s="68">
        <f t="shared" si="8"/>
        <v>22</v>
      </c>
      <c r="V31" s="65" t="str">
        <f t="shared" si="9"/>
        <v>C</v>
      </c>
    </row>
    <row r="32" spans="1:22" ht="15.95" customHeight="1" thickTop="1" thickBot="1" x14ac:dyDescent="0.35">
      <c r="A32" s="9"/>
      <c r="B32" s="31">
        <v>23</v>
      </c>
      <c r="C32" s="39" t="s">
        <v>55</v>
      </c>
      <c r="D32" s="40" t="s">
        <v>40</v>
      </c>
      <c r="E32" s="64">
        <v>22</v>
      </c>
      <c r="F32" s="65" t="str">
        <f t="shared" si="0"/>
        <v>C</v>
      </c>
      <c r="G32" s="64">
        <v>32</v>
      </c>
      <c r="H32" s="65" t="str">
        <f t="shared" si="1"/>
        <v>B</v>
      </c>
      <c r="I32" s="64">
        <v>26</v>
      </c>
      <c r="J32" s="65" t="str">
        <f t="shared" si="2"/>
        <v>C</v>
      </c>
      <c r="K32" s="64">
        <v>34</v>
      </c>
      <c r="L32" s="65" t="str">
        <f t="shared" si="3"/>
        <v>B</v>
      </c>
      <c r="M32" s="64">
        <v>32</v>
      </c>
      <c r="N32" s="65" t="str">
        <f t="shared" si="4"/>
        <v>B</v>
      </c>
      <c r="O32" s="66">
        <v>30</v>
      </c>
      <c r="P32" s="65" t="str">
        <f t="shared" si="5"/>
        <v>C</v>
      </c>
      <c r="Q32" s="67">
        <v>22</v>
      </c>
      <c r="R32" s="67" t="str">
        <f t="shared" si="6"/>
        <v>C</v>
      </c>
      <c r="S32" s="52">
        <f t="shared" si="7"/>
        <v>198</v>
      </c>
      <c r="T32" s="52">
        <f t="shared" si="10"/>
        <v>28.285714285714285</v>
      </c>
      <c r="U32" s="68">
        <f t="shared" si="8"/>
        <v>23</v>
      </c>
      <c r="V32" s="65" t="str">
        <f t="shared" si="9"/>
        <v>C</v>
      </c>
    </row>
    <row r="33" spans="1:22" ht="15.95" customHeight="1" thickTop="1" thickBot="1" x14ac:dyDescent="0.35">
      <c r="A33" s="9"/>
      <c r="B33" s="32">
        <v>24</v>
      </c>
      <c r="C33" s="39" t="s">
        <v>60</v>
      </c>
      <c r="D33" s="40" t="s">
        <v>40</v>
      </c>
      <c r="E33" s="64">
        <v>20</v>
      </c>
      <c r="F33" s="65" t="str">
        <f t="shared" si="0"/>
        <v>D</v>
      </c>
      <c r="G33" s="64">
        <v>31</v>
      </c>
      <c r="H33" s="65" t="str">
        <f t="shared" si="1"/>
        <v>B</v>
      </c>
      <c r="I33" s="64">
        <v>39</v>
      </c>
      <c r="J33" s="65" t="str">
        <f t="shared" si="2"/>
        <v>B</v>
      </c>
      <c r="K33" s="64">
        <v>27</v>
      </c>
      <c r="L33" s="65" t="str">
        <f t="shared" si="3"/>
        <v>C</v>
      </c>
      <c r="M33" s="64">
        <v>38</v>
      </c>
      <c r="N33" s="65" t="str">
        <f t="shared" si="4"/>
        <v>B</v>
      </c>
      <c r="O33" s="66">
        <v>26</v>
      </c>
      <c r="P33" s="65" t="str">
        <f t="shared" si="5"/>
        <v>C</v>
      </c>
      <c r="Q33" s="67">
        <v>15</v>
      </c>
      <c r="R33" s="67" t="str">
        <f t="shared" si="6"/>
        <v>D</v>
      </c>
      <c r="S33" s="52">
        <f t="shared" si="7"/>
        <v>196</v>
      </c>
      <c r="T33" s="52">
        <f t="shared" si="10"/>
        <v>28</v>
      </c>
      <c r="U33" s="68">
        <f t="shared" si="8"/>
        <v>24</v>
      </c>
      <c r="V33" s="65" t="str">
        <f t="shared" si="9"/>
        <v>C</v>
      </c>
    </row>
    <row r="34" spans="1:22" ht="15.95" customHeight="1" thickTop="1" thickBot="1" x14ac:dyDescent="0.35">
      <c r="B34" s="31">
        <v>25</v>
      </c>
      <c r="C34" s="44" t="s">
        <v>57</v>
      </c>
      <c r="D34" s="36" t="s">
        <v>36</v>
      </c>
      <c r="E34" s="53">
        <v>16</v>
      </c>
      <c r="F34" s="51" t="str">
        <f t="shared" si="0"/>
        <v>D</v>
      </c>
      <c r="G34" s="53">
        <v>34</v>
      </c>
      <c r="H34" s="51" t="str">
        <f t="shared" si="1"/>
        <v>B</v>
      </c>
      <c r="I34" s="53">
        <v>26</v>
      </c>
      <c r="J34" s="51" t="str">
        <f t="shared" si="2"/>
        <v>C</v>
      </c>
      <c r="K34" s="53">
        <v>33</v>
      </c>
      <c r="L34" s="51" t="str">
        <f t="shared" si="3"/>
        <v>B</v>
      </c>
      <c r="M34" s="53">
        <v>31</v>
      </c>
      <c r="N34" s="51" t="str">
        <f t="shared" si="4"/>
        <v>B</v>
      </c>
      <c r="O34" s="54">
        <v>24</v>
      </c>
      <c r="P34" s="51" t="str">
        <f t="shared" si="5"/>
        <v>C</v>
      </c>
      <c r="Q34" s="57">
        <v>28</v>
      </c>
      <c r="R34" s="57" t="str">
        <f t="shared" si="6"/>
        <v>C</v>
      </c>
      <c r="S34" s="52">
        <f t="shared" si="7"/>
        <v>192</v>
      </c>
      <c r="T34" s="52">
        <f t="shared" si="10"/>
        <v>27.428571428571427</v>
      </c>
      <c r="U34" s="52">
        <f t="shared" si="8"/>
        <v>25</v>
      </c>
      <c r="V34" s="65" t="str">
        <f t="shared" si="9"/>
        <v>C</v>
      </c>
    </row>
    <row r="35" spans="1:22" ht="15.95" customHeight="1" thickTop="1" thickBot="1" x14ac:dyDescent="0.35">
      <c r="B35" s="32">
        <v>26</v>
      </c>
      <c r="C35" s="60" t="s">
        <v>59</v>
      </c>
      <c r="D35" s="61" t="s">
        <v>40</v>
      </c>
      <c r="E35" s="63">
        <v>13</v>
      </c>
      <c r="F35" s="70" t="str">
        <f t="shared" si="0"/>
        <v>D</v>
      </c>
      <c r="G35" s="63">
        <v>22</v>
      </c>
      <c r="H35" s="70" t="str">
        <f t="shared" si="1"/>
        <v>C</v>
      </c>
      <c r="I35" s="63">
        <v>31</v>
      </c>
      <c r="J35" s="70" t="str">
        <f t="shared" si="2"/>
        <v>B</v>
      </c>
      <c r="K35" s="63">
        <v>37</v>
      </c>
      <c r="L35" s="70" t="str">
        <f t="shared" si="3"/>
        <v>B</v>
      </c>
      <c r="M35" s="63">
        <v>34</v>
      </c>
      <c r="N35" s="70" t="str">
        <f t="shared" si="4"/>
        <v>B</v>
      </c>
      <c r="O35" s="71">
        <v>31</v>
      </c>
      <c r="P35" s="70" t="str">
        <f t="shared" si="5"/>
        <v>B</v>
      </c>
      <c r="Q35" s="72">
        <v>22</v>
      </c>
      <c r="R35" s="72" t="str">
        <f t="shared" si="6"/>
        <v>C</v>
      </c>
      <c r="S35" s="52">
        <f t="shared" si="7"/>
        <v>190</v>
      </c>
      <c r="T35" s="52">
        <f t="shared" si="10"/>
        <v>27.142857142857142</v>
      </c>
      <c r="U35" s="73">
        <f t="shared" si="8"/>
        <v>26</v>
      </c>
      <c r="V35" s="65" t="str">
        <f t="shared" si="9"/>
        <v>C</v>
      </c>
    </row>
    <row r="36" spans="1:22" ht="15.95" customHeight="1" thickTop="1" thickBot="1" x14ac:dyDescent="0.35">
      <c r="B36" s="31">
        <v>27</v>
      </c>
      <c r="C36" s="39" t="s">
        <v>56</v>
      </c>
      <c r="D36" s="40" t="s">
        <v>40</v>
      </c>
      <c r="E36" s="64">
        <v>14</v>
      </c>
      <c r="F36" s="65" t="str">
        <f t="shared" si="0"/>
        <v>D</v>
      </c>
      <c r="G36" s="64">
        <v>29</v>
      </c>
      <c r="H36" s="65" t="str">
        <f t="shared" si="1"/>
        <v>C</v>
      </c>
      <c r="I36" s="64">
        <v>33</v>
      </c>
      <c r="J36" s="65" t="str">
        <f t="shared" si="2"/>
        <v>B</v>
      </c>
      <c r="K36" s="64">
        <v>31</v>
      </c>
      <c r="L36" s="65" t="str">
        <f t="shared" si="3"/>
        <v>B</v>
      </c>
      <c r="M36" s="64">
        <v>30</v>
      </c>
      <c r="N36" s="65" t="str">
        <f t="shared" si="4"/>
        <v>C</v>
      </c>
      <c r="O36" s="66">
        <v>30</v>
      </c>
      <c r="P36" s="65" t="str">
        <f t="shared" si="5"/>
        <v>C</v>
      </c>
      <c r="Q36" s="67">
        <v>22</v>
      </c>
      <c r="R36" s="67" t="str">
        <f t="shared" si="6"/>
        <v>C</v>
      </c>
      <c r="S36" s="52">
        <f t="shared" si="7"/>
        <v>189</v>
      </c>
      <c r="T36" s="52">
        <f t="shared" si="10"/>
        <v>27</v>
      </c>
      <c r="U36" s="68">
        <f t="shared" si="8"/>
        <v>27</v>
      </c>
      <c r="V36" s="65" t="str">
        <f t="shared" si="9"/>
        <v>C</v>
      </c>
    </row>
    <row r="37" spans="1:22" ht="15.95" customHeight="1" thickTop="1" thickBot="1" x14ac:dyDescent="0.35">
      <c r="B37" s="32">
        <v>28</v>
      </c>
      <c r="C37" s="62" t="s">
        <v>67</v>
      </c>
      <c r="D37" s="63" t="s">
        <v>40</v>
      </c>
      <c r="E37" s="63">
        <v>22</v>
      </c>
      <c r="F37" s="70" t="str">
        <f t="shared" si="0"/>
        <v>C</v>
      </c>
      <c r="G37" s="63">
        <v>29</v>
      </c>
      <c r="H37" s="70" t="str">
        <f t="shared" si="1"/>
        <v>C</v>
      </c>
      <c r="I37" s="63">
        <v>24</v>
      </c>
      <c r="J37" s="70" t="str">
        <f t="shared" si="2"/>
        <v>C</v>
      </c>
      <c r="K37" s="63">
        <v>31</v>
      </c>
      <c r="L37" s="70" t="str">
        <f t="shared" si="3"/>
        <v>B</v>
      </c>
      <c r="M37" s="63">
        <v>22</v>
      </c>
      <c r="N37" s="70" t="str">
        <f t="shared" si="4"/>
        <v>C</v>
      </c>
      <c r="O37" s="71">
        <v>22</v>
      </c>
      <c r="P37" s="70" t="str">
        <f t="shared" si="5"/>
        <v>C</v>
      </c>
      <c r="Q37" s="72">
        <v>26</v>
      </c>
      <c r="R37" s="72" t="str">
        <f t="shared" si="6"/>
        <v>C</v>
      </c>
      <c r="S37" s="52">
        <f t="shared" si="7"/>
        <v>176</v>
      </c>
      <c r="T37" s="52">
        <f t="shared" si="10"/>
        <v>25.142857142857142</v>
      </c>
      <c r="U37" s="73">
        <f t="shared" si="8"/>
        <v>28</v>
      </c>
      <c r="V37" s="65" t="str">
        <f t="shared" si="9"/>
        <v>C</v>
      </c>
    </row>
    <row r="38" spans="1:22" ht="15.95" customHeight="1" thickTop="1" thickBot="1" x14ac:dyDescent="0.35">
      <c r="B38" s="31">
        <v>29</v>
      </c>
      <c r="C38" s="60" t="s">
        <v>62</v>
      </c>
      <c r="D38" s="61" t="s">
        <v>40</v>
      </c>
      <c r="E38" s="63">
        <v>13</v>
      </c>
      <c r="F38" s="70" t="str">
        <f t="shared" si="0"/>
        <v>D</v>
      </c>
      <c r="G38" s="63">
        <v>28</v>
      </c>
      <c r="H38" s="70" t="str">
        <f t="shared" si="1"/>
        <v>C</v>
      </c>
      <c r="I38" s="63">
        <v>28</v>
      </c>
      <c r="J38" s="70" t="str">
        <f t="shared" si="2"/>
        <v>C</v>
      </c>
      <c r="K38" s="63">
        <v>25</v>
      </c>
      <c r="L38" s="70" t="str">
        <f t="shared" si="3"/>
        <v>C</v>
      </c>
      <c r="M38" s="63">
        <v>30</v>
      </c>
      <c r="N38" s="70" t="str">
        <f t="shared" si="4"/>
        <v>C</v>
      </c>
      <c r="O38" s="71">
        <v>26</v>
      </c>
      <c r="P38" s="70" t="str">
        <f t="shared" si="5"/>
        <v>C</v>
      </c>
      <c r="Q38" s="72">
        <v>20</v>
      </c>
      <c r="R38" s="72" t="str">
        <f t="shared" si="6"/>
        <v>D</v>
      </c>
      <c r="S38" s="52">
        <f t="shared" si="7"/>
        <v>170</v>
      </c>
      <c r="T38" s="52">
        <f t="shared" si="10"/>
        <v>24.285714285714285</v>
      </c>
      <c r="U38" s="73">
        <f t="shared" si="8"/>
        <v>29</v>
      </c>
      <c r="V38" s="65" t="str">
        <f t="shared" si="9"/>
        <v>C</v>
      </c>
    </row>
    <row r="39" spans="1:22" ht="15.95" customHeight="1" thickTop="1" thickBot="1" x14ac:dyDescent="0.35">
      <c r="B39" s="32">
        <v>30</v>
      </c>
      <c r="C39" s="74" t="s">
        <v>61</v>
      </c>
      <c r="D39" s="61" t="s">
        <v>40</v>
      </c>
      <c r="E39" s="63">
        <v>15</v>
      </c>
      <c r="F39" s="70" t="str">
        <f t="shared" si="0"/>
        <v>D</v>
      </c>
      <c r="G39" s="63">
        <v>24</v>
      </c>
      <c r="H39" s="70" t="str">
        <f t="shared" si="1"/>
        <v>C</v>
      </c>
      <c r="I39" s="63">
        <v>17</v>
      </c>
      <c r="J39" s="70" t="str">
        <f t="shared" si="2"/>
        <v>D</v>
      </c>
      <c r="K39" s="63">
        <v>31</v>
      </c>
      <c r="L39" s="70" t="str">
        <f t="shared" si="3"/>
        <v>B</v>
      </c>
      <c r="M39" s="63">
        <v>34</v>
      </c>
      <c r="N39" s="70" t="str">
        <f t="shared" si="4"/>
        <v>B</v>
      </c>
      <c r="O39" s="71">
        <v>22</v>
      </c>
      <c r="P39" s="70" t="str">
        <f t="shared" si="5"/>
        <v>C</v>
      </c>
      <c r="Q39" s="72">
        <v>26</v>
      </c>
      <c r="R39" s="72" t="str">
        <f t="shared" si="6"/>
        <v>C</v>
      </c>
      <c r="S39" s="52">
        <f t="shared" si="7"/>
        <v>169</v>
      </c>
      <c r="T39" s="52">
        <f t="shared" si="10"/>
        <v>24.142857142857142</v>
      </c>
      <c r="U39" s="73">
        <f t="shared" si="8"/>
        <v>30</v>
      </c>
      <c r="V39" s="65" t="str">
        <f t="shared" si="9"/>
        <v>C</v>
      </c>
    </row>
    <row r="40" spans="1:22" ht="15.95" customHeight="1" thickTop="1" thickBot="1" x14ac:dyDescent="0.35">
      <c r="B40" s="31">
        <v>31</v>
      </c>
      <c r="C40" s="78" t="s">
        <v>63</v>
      </c>
      <c r="D40" s="79" t="s">
        <v>40</v>
      </c>
      <c r="E40" s="81">
        <v>12</v>
      </c>
      <c r="F40" s="82" t="str">
        <f t="shared" si="0"/>
        <v>D</v>
      </c>
      <c r="G40" s="81">
        <v>14</v>
      </c>
      <c r="H40" s="82" t="str">
        <f t="shared" si="1"/>
        <v>D</v>
      </c>
      <c r="I40" s="81">
        <v>22</v>
      </c>
      <c r="J40" s="82" t="str">
        <f t="shared" si="2"/>
        <v>C</v>
      </c>
      <c r="K40" s="81">
        <v>25</v>
      </c>
      <c r="L40" s="82" t="str">
        <f t="shared" si="3"/>
        <v>C</v>
      </c>
      <c r="M40" s="81">
        <v>29</v>
      </c>
      <c r="N40" s="82" t="str">
        <f t="shared" si="4"/>
        <v>C</v>
      </c>
      <c r="O40" s="84">
        <v>29</v>
      </c>
      <c r="P40" s="82" t="str">
        <f t="shared" si="5"/>
        <v>C</v>
      </c>
      <c r="Q40" s="85">
        <v>22</v>
      </c>
      <c r="R40" s="85" t="str">
        <f t="shared" si="6"/>
        <v>C</v>
      </c>
      <c r="S40" s="52">
        <f t="shared" si="7"/>
        <v>153</v>
      </c>
      <c r="T40" s="52">
        <f t="shared" si="10"/>
        <v>21.857142857142858</v>
      </c>
      <c r="U40" s="73">
        <f t="shared" si="8"/>
        <v>31</v>
      </c>
      <c r="V40" s="65" t="str">
        <f t="shared" si="9"/>
        <v>C</v>
      </c>
    </row>
    <row r="41" spans="1:22" ht="39.75" customHeight="1" thickTop="1" thickBot="1" x14ac:dyDescent="0.3">
      <c r="B41" s="5"/>
      <c r="C41" s="33"/>
      <c r="D41" s="104"/>
      <c r="E41" s="34" t="s">
        <v>24</v>
      </c>
      <c r="F41" s="48"/>
      <c r="G41" s="45" t="s">
        <v>20</v>
      </c>
      <c r="H41" s="48"/>
      <c r="I41" s="45" t="s">
        <v>71</v>
      </c>
      <c r="J41" s="48"/>
      <c r="K41" s="45" t="s">
        <v>19</v>
      </c>
      <c r="L41" s="48"/>
      <c r="M41" s="45" t="s">
        <v>70</v>
      </c>
      <c r="N41" s="49"/>
      <c r="O41" s="45" t="s">
        <v>17</v>
      </c>
      <c r="P41" s="47"/>
      <c r="Q41" s="45" t="s">
        <v>18</v>
      </c>
      <c r="R41" s="47"/>
      <c r="S41" s="50"/>
      <c r="T41" s="58">
        <f>AVERAGE(T10:T40)</f>
        <v>30.654377880184338</v>
      </c>
      <c r="U41" s="46"/>
      <c r="V41" s="59" t="str">
        <f t="shared" si="9"/>
        <v>C</v>
      </c>
    </row>
    <row r="42" spans="1:22" ht="15.95" customHeight="1" x14ac:dyDescent="0.2">
      <c r="B42" s="5"/>
      <c r="C42" s="33" t="s">
        <v>25</v>
      </c>
      <c r="D42" s="104"/>
      <c r="E42" s="47">
        <v>7</v>
      </c>
      <c r="F42" s="47"/>
      <c r="G42" s="47">
        <v>4</v>
      </c>
      <c r="H42" s="47"/>
      <c r="I42" s="47">
        <v>5</v>
      </c>
      <c r="J42" s="47"/>
      <c r="K42" s="47">
        <v>2</v>
      </c>
      <c r="L42" s="47"/>
      <c r="M42" s="47">
        <v>1</v>
      </c>
      <c r="N42" s="47"/>
      <c r="O42" s="47">
        <v>3</v>
      </c>
      <c r="P42" s="47"/>
      <c r="Q42" s="47">
        <v>6</v>
      </c>
      <c r="R42" s="47"/>
    </row>
    <row r="43" spans="1:22" ht="15.95" customHeight="1" x14ac:dyDescent="0.2">
      <c r="B43" s="5"/>
      <c r="C43" s="33" t="s">
        <v>26</v>
      </c>
      <c r="D43" s="104"/>
      <c r="E43" s="55">
        <f>AVERAGE(E10:E40)</f>
        <v>20.612903225806452</v>
      </c>
      <c r="F43" s="55" t="s">
        <v>33</v>
      </c>
      <c r="G43" s="55">
        <f t="shared" ref="G43:O43" si="11">AVERAGE(G10:G40)</f>
        <v>32.451612903225808</v>
      </c>
      <c r="H43" s="55" t="s">
        <v>31</v>
      </c>
      <c r="I43" s="55">
        <f t="shared" si="11"/>
        <v>29.806451612903224</v>
      </c>
      <c r="J43" s="55" t="s">
        <v>32</v>
      </c>
      <c r="K43" s="55">
        <f t="shared" si="11"/>
        <v>33.677419354838712</v>
      </c>
      <c r="L43" s="55" t="s">
        <v>31</v>
      </c>
      <c r="M43" s="55">
        <f t="shared" si="11"/>
        <v>36.354838709677416</v>
      </c>
      <c r="N43" s="55" t="s">
        <v>31</v>
      </c>
      <c r="O43" s="55">
        <f t="shared" si="11"/>
        <v>33.354838709677416</v>
      </c>
      <c r="P43" s="55" t="s">
        <v>31</v>
      </c>
      <c r="Q43" s="56">
        <f>AVERAGE(Q10:Q40)</f>
        <v>28.322580645161292</v>
      </c>
      <c r="R43" s="55" t="s">
        <v>32</v>
      </c>
    </row>
    <row r="44" spans="1:22" ht="15.95" customHeight="1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22" ht="15.95" customHeight="1" x14ac:dyDescent="0.2">
      <c r="B45" s="5"/>
      <c r="C45" s="86" t="s">
        <v>27</v>
      </c>
      <c r="D45" s="8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22" ht="15.95" customHeight="1" x14ac:dyDescent="0.2">
      <c r="B46" s="5"/>
      <c r="C46" s="33" t="s">
        <v>28</v>
      </c>
      <c r="D46" s="33" t="s">
        <v>29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22" ht="15.95" customHeight="1" x14ac:dyDescent="0.2">
      <c r="B47" s="5"/>
      <c r="C47" s="33" t="s">
        <v>30</v>
      </c>
      <c r="D47" s="47">
        <f>COUNTIF(V10:V40,"A")</f>
        <v>1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22" ht="15.95" customHeight="1" x14ac:dyDescent="0.2">
      <c r="B48" s="5"/>
      <c r="C48" s="33" t="s">
        <v>31</v>
      </c>
      <c r="D48" s="47">
        <f>COUNTIF(V10:V40,"B")</f>
        <v>11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52" ht="15.95" customHeight="1" x14ac:dyDescent="0.2">
      <c r="B49" s="5"/>
      <c r="C49" s="33" t="s">
        <v>32</v>
      </c>
      <c r="D49" s="47">
        <f>COUNTIF(V10:V40,"C")</f>
        <v>19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52" ht="15.75" customHeight="1" x14ac:dyDescent="0.2">
      <c r="A50" s="5"/>
      <c r="B50" s="5"/>
      <c r="C50" s="33" t="s">
        <v>33</v>
      </c>
      <c r="D50" s="47">
        <f>COUNTIF(V10:V40,"D")</f>
        <v>0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5.95" customHeight="1" x14ac:dyDescent="0.2">
      <c r="A51" s="5"/>
      <c r="B51" s="5"/>
      <c r="C51" s="33" t="s">
        <v>34</v>
      </c>
      <c r="D51" s="47">
        <f>COUNTIF(V14:V44,"A")</f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5.95" customHeight="1" x14ac:dyDescent="0.2">
      <c r="A52" s="5"/>
      <c r="B52" s="5"/>
      <c r="C52" s="75" t="s">
        <v>66</v>
      </c>
      <c r="D52" s="77">
        <f>SUM(D47:D51)</f>
        <v>31</v>
      </c>
      <c r="E52" s="7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5.9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5.9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5.9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5.9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5.9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T57" s="28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5.9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T58" s="28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5.9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T59" s="28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5.9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T60" s="28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5.9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T61" s="28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5.9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5.95" customHeight="1" x14ac:dyDescent="0.2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5.95" customHeight="1" x14ac:dyDescent="0.2">
      <c r="A64" s="5"/>
      <c r="B64" s="4"/>
      <c r="C64" s="18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5.95" customHeight="1" x14ac:dyDescent="0.2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5.95" customHeight="1" x14ac:dyDescent="0.2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5.95" customHeight="1" x14ac:dyDescent="0.2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5.95" customHeight="1" x14ac:dyDescent="0.2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5.95" customHeight="1" x14ac:dyDescent="0.2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5.95" customHeight="1" x14ac:dyDescent="0.2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5.95" customHeight="1" x14ac:dyDescent="0.2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95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52" ht="12.95" customHeight="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52" ht="12.95" customHeight="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52" ht="12.95" customHeight="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52" ht="12.95" customHeight="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52" ht="12.95" customHeight="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52" ht="12.95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52" ht="12.95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52" ht="12.95" customHeight="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2:16" ht="12.95" customHeight="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2:16" ht="12.95" customHeight="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.95" customHeight="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2:16" ht="12.95" customHeight="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2:16" ht="12.95" customHeight="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2:16" ht="12.95" customHeight="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2:16" ht="12.95" customHeight="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2:16" ht="12.95" customHeight="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2:16" ht="12.95" customHeight="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2:16" ht="12.95" customHeight="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2:16" ht="12.95" customHeight="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2:16" ht="12.95" customHeight="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2:16" ht="12.95" customHeight="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2:16" ht="12.95" customHeight="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2:16" ht="12.95" customHeight="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2:16" ht="12.95" customHeight="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</row>
    <row r="97" spans="2:16" ht="12.95" customHeight="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</row>
    <row r="98" spans="2:16" ht="12.95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</row>
    <row r="99" spans="2:16" ht="12.95" customHeight="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</row>
    <row r="100" spans="2:16" ht="12.95" customHeight="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</row>
    <row r="101" spans="2:16" ht="12.95" customHeight="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.95" customHeight="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</row>
    <row r="103" spans="2:16" ht="12.95" customHeight="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</row>
    <row r="104" spans="2:16" ht="12.95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2:16" ht="12.95" customHeight="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</row>
    <row r="106" spans="2:16" ht="12.95" customHeight="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2:16" ht="12.95" customHeight="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  <row r="108" spans="2:16" ht="12.95" customHeight="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</row>
    <row r="109" spans="2:16" ht="12.95" customHeight="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.95" customHeight="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</row>
    <row r="111" spans="2:16" ht="12.95" customHeight="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</row>
    <row r="112" spans="2:16" ht="12.95" customHeight="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</row>
    <row r="113" spans="2:16" ht="12.95" customHeight="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</row>
    <row r="114" spans="2:16" ht="12.95" customHeight="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</row>
    <row r="115" spans="2:16" ht="12.95" customHeight="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</row>
    <row r="116" spans="2:16" ht="12.95" customHeight="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</row>
    <row r="117" spans="2:16" ht="12.95" customHeight="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.95" customHeight="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</row>
    <row r="119" spans="2:16" ht="12.95" customHeight="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</row>
    <row r="120" spans="2:16" ht="12.95" customHeight="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</row>
    <row r="121" spans="2:16" ht="12.95" customHeight="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</row>
    <row r="122" spans="2:16" ht="12.95" customHeight="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</row>
    <row r="123" spans="2:16" ht="12.95" customHeight="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</row>
    <row r="124" spans="2:16" ht="12.95" customHeight="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</row>
    <row r="125" spans="2:16" ht="12.95" customHeight="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</row>
    <row r="126" spans="2:16" ht="12.95" customHeight="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</row>
    <row r="127" spans="2:16" ht="12.95" customHeight="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</row>
    <row r="128" spans="2:16" ht="12.95" customHeight="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</row>
    <row r="129" spans="2:16" ht="12.95" customHeight="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</row>
    <row r="130" spans="2:16" ht="12.95" customHeight="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</row>
    <row r="131" spans="2:16" ht="12.95" customHeight="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</row>
    <row r="132" spans="2:16" ht="12.95" customHeight="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</row>
    <row r="133" spans="2:16" ht="12.95" customHeight="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</row>
    <row r="134" spans="2:16" ht="12.95" customHeight="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.95" customHeight="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</row>
    <row r="136" spans="2:16" ht="12.95" customHeight="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</row>
    <row r="137" spans="2:16" ht="12.9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</row>
    <row r="138" spans="2:16" ht="12.95" customHeight="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2:16" ht="12.95" customHeight="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</row>
    <row r="140" spans="2:16" ht="12.95" customHeight="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</row>
    <row r="141" spans="2:16" ht="12.95" customHeight="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</row>
    <row r="142" spans="2:16" ht="12.95" customHeight="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</row>
    <row r="143" spans="2:16" ht="12.95" customHeight="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.95" customHeight="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</row>
    <row r="145" spans="2:16" ht="12.95" customHeight="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2:16" ht="12.95" customHeight="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</row>
    <row r="147" spans="2:16" ht="12.95" customHeight="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2:16" ht="12.95" customHeight="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  <row r="149" spans="2:16" ht="12.95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</row>
    <row r="150" spans="2:16" ht="12.95" customHeight="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</row>
    <row r="151" spans="2:16" ht="12.95" customHeight="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</row>
    <row r="152" spans="2:16" ht="12.95" customHeight="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  <row r="153" spans="2:16" ht="12.95" customHeight="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</row>
    <row r="154" spans="2:16" ht="12.95" customHeight="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</row>
    <row r="155" spans="2:16" ht="12.95" customHeight="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</row>
    <row r="156" spans="2:16" ht="12.95" customHeight="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</row>
    <row r="157" spans="2:16" ht="12.95" customHeight="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</row>
    <row r="158" spans="2:16" ht="12.95" customHeight="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</row>
    <row r="159" spans="2:16" ht="12.95" customHeight="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</row>
    <row r="160" spans="2:16" ht="12.95" customHeight="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</row>
    <row r="161" spans="2:16" ht="12.95" customHeight="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</row>
    <row r="162" spans="2:16" ht="12.95" customHeight="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</row>
    <row r="163" spans="2:16" ht="12.95" customHeight="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</row>
    <row r="164" spans="2:16" ht="12.95" customHeight="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</row>
    <row r="165" spans="2:16" ht="12.95" customHeight="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</row>
    <row r="166" spans="2:16" ht="12.95" customHeight="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2:16" ht="12.95" customHeight="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</row>
    <row r="168" spans="2:16" ht="12.95" customHeight="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</row>
    <row r="169" spans="2:16" ht="12.95" customHeight="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</row>
    <row r="170" spans="2:16" ht="12.95" customHeight="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</row>
    <row r="171" spans="2:16" ht="12.95" customHeight="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2:16" ht="12.95" customHeight="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.95" customHeight="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2:16" ht="12.95" customHeight="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2:16" ht="12.95" customHeight="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2:16" ht="12.95" customHeight="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.95" customHeight="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ht="12.95" customHeight="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.95" customHeight="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ht="12.95" customHeight="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2:16" ht="12.95" customHeight="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2:16" ht="12.95" customHeight="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2:16" ht="12.95" customHeight="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6" ht="12.9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6" ht="12.9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6" ht="12.9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6" ht="12.9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6" ht="12.9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6" ht="12.9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.9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6" ht="12.9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.9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.9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.9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9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9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ht="12.9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.9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9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9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ht="12.9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9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ht="12.9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ht="12.95" customHeight="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ht="12.95" customHeight="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ht="12.95" customHeight="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ht="12.9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ht="12.9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ht="12.9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ht="12.9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ht="12.9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ht="12.9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ht="12.9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ht="12.9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ht="12.9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ht="12.9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ht="12.9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ht="12.9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ht="12.9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ht="12.9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ht="12.9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ht="12.9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ht="12.9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ht="12.9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2:16" ht="12.9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2:16" ht="12.9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2:16" ht="12.9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2:16" ht="12.95" customHeight="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2:16" ht="12.95" customHeight="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2:16" ht="12.95" customHeight="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2:16" ht="12.95" customHeight="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2:16" ht="12.95" customHeight="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2:16" ht="12.95" customHeight="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2:16" ht="12.95" customHeight="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2:16" ht="12.95" customHeight="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2:16" ht="12.95" customHeight="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2:16" ht="12.95" customHeight="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2:16" ht="12.95" customHeight="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2:16" ht="12.95" customHeight="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2:16" ht="12.95" customHeight="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2:16" ht="12.95" customHeight="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2:16" ht="12.95" customHeight="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2:16" ht="12.95" customHeight="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2:16" ht="12.95" customHeight="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2:16" ht="12.95" customHeight="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2:16" ht="12.95" customHeight="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2:16" ht="12.95" customHeight="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2:16" ht="12.95" customHeight="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2:16" ht="12.95" customHeight="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2:16" ht="12.95" customHeight="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2:16" ht="12.95" customHeight="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2:16" ht="12.95" customHeight="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2:16" ht="12.95" customHeight="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2:16" ht="12.95" customHeight="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2:16" ht="12.95" customHeight="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2:16" ht="12.95" customHeight="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2:16" ht="12.95" customHeight="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2:16" ht="12.95" customHeight="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2:16" ht="12.95" customHeight="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2:16" ht="12.95" customHeight="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2:16" ht="12.95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2:16" ht="12.95" customHeight="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2:16" ht="12.95" customHeight="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2:16" ht="12.95" customHeight="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2:16" ht="12.95" customHeight="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2:16" ht="12.95" customHeight="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2:16" ht="12.95" customHeight="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2:16" ht="12.95" customHeight="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2:16" ht="12.95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2:16" ht="12.95" customHeight="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2:16" ht="12.95" customHeight="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2:16" ht="12.95" customHeight="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2:16" ht="12.95" customHeight="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2:16" ht="12.95" customHeight="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2:16" ht="12.95" customHeight="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2:16" ht="12.95" customHeight="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2:16" ht="12.95" customHeight="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2:16" ht="12.95" customHeight="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2:16" ht="12.95" customHeight="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2:16" ht="12.95" customHeight="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2:16" ht="12.95" customHeight="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2:16" ht="12.95" customHeight="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2:16" ht="12.95" customHeight="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2:16" ht="12.95" customHeight="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2:16" ht="12.95" customHeight="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2:16" ht="12.95" customHeight="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2:16" ht="12.95" customHeight="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2:16" ht="12.95" customHeight="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2:16" ht="12.95" customHeight="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2:16" ht="12.95" customHeight="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2:16" ht="12.95" customHeight="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2:16" ht="12.95" customHeight="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2:16" ht="12.95" customHeight="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2:16" ht="12.95" customHeight="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2:16" ht="12.95" customHeight="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2:16" ht="12.95" customHeight="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2:16" ht="12.95" customHeight="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2:16" ht="12.95" customHeight="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2:16" ht="12.95" customHeight="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2:16" ht="12.95" customHeight="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2:16" ht="12.95" customHeight="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2:16" ht="12.95" customHeight="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2:16" ht="12.95" customHeight="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2:16" ht="12.95" customHeight="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2:16" ht="12.95" customHeight="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2:16" ht="12.95" customHeight="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2:16" ht="12.95" customHeight="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2:16" ht="12.95" customHeight="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2:16" ht="12.95" customHeight="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2:16" ht="12.95" customHeight="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2:16" ht="12.95" customHeight="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2:16" ht="12.95" customHeight="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2:16" ht="12.95" customHeight="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2:16" ht="12.95" customHeight="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2:16" ht="12.95" customHeight="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2:16" ht="12.95" customHeight="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2:16" ht="12.95" customHeight="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2:16" ht="12.95" customHeight="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2:16" ht="12.95" customHeight="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2:16" ht="12.95" customHeight="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2:16" ht="12.95" customHeight="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2:16" ht="12.95" customHeight="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2:16" ht="12.95" customHeight="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2:16" ht="12.95" customHeight="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2:16" ht="12.95" customHeight="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2:16" ht="12.95" customHeight="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2:16" ht="12.95" customHeight="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2:16" ht="12.95" customHeight="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2:16" ht="12.95" customHeight="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2:16" ht="12.95" customHeight="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2:16" ht="12.95" customHeight="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2:16" ht="12.95" customHeight="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2:16" ht="12.95" customHeight="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2:16" ht="12.95" customHeight="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2:16" ht="12.95" customHeight="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2:16" ht="12.95" customHeight="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2:16" ht="12.95" customHeight="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2:16" ht="12.95" customHeight="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2:16" ht="12.95" customHeight="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2:16" ht="12.95" customHeight="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2:16" ht="12.95" customHeight="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2:16" ht="12.95" customHeight="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2:16" ht="12.95" customHeight="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2:16" ht="12.95" customHeight="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2:16" ht="12.95" customHeight="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2:16" ht="12.95" customHeight="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2:16" ht="12.95" customHeight="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2:16" ht="12.95" customHeight="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2:16" ht="12.95" customHeight="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2:16" ht="12.95" customHeight="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2:16" ht="12.95" customHeight="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2:16" ht="12.95" customHeight="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2:16" ht="12.95" customHeight="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2:16" ht="12.95" customHeight="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2:16" ht="12.95" customHeight="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2:16" ht="12.95" customHeight="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2:16" ht="12.95" customHeight="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2:16" ht="12.95" customHeight="1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2:16" ht="12.95" customHeight="1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2:16" ht="12.95" customHeight="1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2:16" ht="12.95" customHeight="1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2:16" ht="12.95" customHeight="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</sheetData>
  <sheetProtection selectLockedCells="1"/>
  <sortState ref="C10:V40">
    <sortCondition descending="1" ref="S10:S40"/>
  </sortState>
  <mergeCells count="30">
    <mergeCell ref="I3:V3"/>
    <mergeCell ref="H4:V4"/>
    <mergeCell ref="Q6:Q8"/>
    <mergeCell ref="H6:H8"/>
    <mergeCell ref="I6:I8"/>
    <mergeCell ref="K6:K8"/>
    <mergeCell ref="M6:M8"/>
    <mergeCell ref="O6:O8"/>
    <mergeCell ref="N6:N8"/>
    <mergeCell ref="U6:U8"/>
    <mergeCell ref="V6:V8"/>
    <mergeCell ref="T6:T8"/>
    <mergeCell ref="R6:R8"/>
    <mergeCell ref="S6:S8"/>
    <mergeCell ref="C45:D45"/>
    <mergeCell ref="E2:G2"/>
    <mergeCell ref="E3:G3"/>
    <mergeCell ref="E4:G4"/>
    <mergeCell ref="E6:E8"/>
    <mergeCell ref="G6:G8"/>
    <mergeCell ref="F6:F8"/>
    <mergeCell ref="E5:P5"/>
    <mergeCell ref="L6:L8"/>
    <mergeCell ref="J6:J8"/>
    <mergeCell ref="P6:P8"/>
    <mergeCell ref="D41:D43"/>
    <mergeCell ref="B1:D7"/>
    <mergeCell ref="E1:G1"/>
    <mergeCell ref="H2:V2"/>
    <mergeCell ref="H1:V1"/>
  </mergeCells>
  <dataValidations count="3">
    <dataValidation type="whole" errorStyle="warning" allowBlank="1" showErrorMessage="1" errorTitle="INVALID ENTRY!" error="Value between 0 and 50 only" sqref="E11:E40 G10:G40 I10:I40 K10:K40 M10:M40 O10:O40">
      <formula1>0</formula1>
      <formula2>50</formula2>
    </dataValidation>
    <dataValidation type="whole" allowBlank="1" showErrorMessage="1" errorTitle="INVALID ENTRY!" error="Value between 0 and 50 only" sqref="E10">
      <formula1>0</formula1>
      <formula2>50</formula2>
    </dataValidation>
    <dataValidation type="textLength" operator="lessThanOrEqual" showInputMessage="1" showErrorMessage="1" errorTitle="INVALID ENTRY" error="Fill &quot;M&quot; OR &quot;F&quot;" sqref="D10:D40">
      <formula1>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S1</vt:lpstr>
      <vt:lpstr>'S1'!CANDIDATES_NAMES</vt:lpstr>
      <vt:lpstr>'S1'!ENGLISH_SCORE</vt:lpstr>
      <vt:lpstr>'S1'!INDEX_NO.</vt:lpstr>
      <vt:lpstr>'S1'!Jina_SHULE</vt:lpstr>
      <vt:lpstr>'S1'!KISWAHILI_SCORE</vt:lpstr>
      <vt:lpstr>'S1'!MATHS_SCORE</vt:lpstr>
      <vt:lpstr>'S1'!S_STUDIES_SCORE</vt:lpstr>
      <vt:lpstr>'S1'!SCIENCE_GRD</vt:lpstr>
      <vt:lpstr>'S1'!SCIENCE_SCORE</vt:lpstr>
      <vt:lpstr>'S1'!SEX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OLESAKA</dc:creator>
  <cp:lastModifiedBy>Bethany</cp:lastModifiedBy>
  <cp:lastPrinted>2021-03-25T04:19:50Z</cp:lastPrinted>
  <dcterms:created xsi:type="dcterms:W3CDTF">2019-08-08T06:31:47Z</dcterms:created>
  <dcterms:modified xsi:type="dcterms:W3CDTF">2021-06-02T05:29:05Z</dcterms:modified>
</cp:coreProperties>
</file>