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'S1'!$C$10:$C$28</definedName>
    <definedName name="ENGLISH_GRD" localSheetId="0">'S1'!#REF!</definedName>
    <definedName name="ENGLISH_SCORE" localSheetId="0">'S1'!$G$10:$G$28</definedName>
    <definedName name="GRD" localSheetId="0">'S1'!#REF!</definedName>
    <definedName name="INDEX_NO." localSheetId="0">'S1'!$B$10:$B$28</definedName>
    <definedName name="Jina_SHULE" localSheetId="0">'S1'!$I$1</definedName>
    <definedName name="KISWAHILI_SCORE" localSheetId="0">'S1'!$E$10:$E$28</definedName>
    <definedName name="KISWHILI_GRD" localSheetId="0">'S1'!#REF!</definedName>
    <definedName name="MATHS_GRD" localSheetId="0">'S1'!#REF!</definedName>
    <definedName name="MATHS_SCORE" localSheetId="0">'S1'!$K$10:$K$28</definedName>
    <definedName name="S_STUDIES_GRD" localSheetId="0">'S1'!#REF!</definedName>
    <definedName name="S_STUDIES_SCORE" localSheetId="0">'S1'!$I$10:$I$28</definedName>
    <definedName name="SCIENCE_GRD" localSheetId="0">'S1'!$M$10:$M$28</definedName>
    <definedName name="SCIENCE_SCORE" localSheetId="0">'S1'!$M$10:$M$28</definedName>
    <definedName name="SEX" localSheetId="0">'S1'!$D$10:$D$28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F10" i="1"/>
  <c r="F13" i="1"/>
  <c r="F15" i="1"/>
  <c r="F12" i="1"/>
  <c r="F16" i="1"/>
  <c r="F14" i="1"/>
  <c r="F17" i="1"/>
  <c r="F27" i="1"/>
  <c r="F18" i="1"/>
  <c r="F19" i="1"/>
  <c r="F22" i="1"/>
  <c r="F28" i="1"/>
  <c r="F21" i="1"/>
  <c r="F20" i="1"/>
  <c r="F23" i="1"/>
  <c r="F24" i="1"/>
  <c r="F25" i="1"/>
  <c r="F26" i="1"/>
  <c r="G31" i="1"/>
  <c r="I31" i="1"/>
  <c r="K31" i="1"/>
  <c r="M31" i="1"/>
  <c r="O31" i="1"/>
  <c r="E31" i="1"/>
  <c r="R10" i="1" l="1"/>
  <c r="R13" i="1"/>
  <c r="R15" i="1"/>
  <c r="R12" i="1"/>
  <c r="R16" i="1"/>
  <c r="R14" i="1"/>
  <c r="R17" i="1"/>
  <c r="R27" i="1"/>
  <c r="R18" i="1"/>
  <c r="R19" i="1"/>
  <c r="R22" i="1"/>
  <c r="R28" i="1"/>
  <c r="R21" i="1"/>
  <c r="R20" i="1"/>
  <c r="R23" i="1"/>
  <c r="R24" i="1"/>
  <c r="R25" i="1"/>
  <c r="R26" i="1"/>
  <c r="R11" i="1"/>
  <c r="P10" i="1" l="1"/>
  <c r="P13" i="1"/>
  <c r="P15" i="1"/>
  <c r="P12" i="1"/>
  <c r="P16" i="1"/>
  <c r="P14" i="1"/>
  <c r="P17" i="1"/>
  <c r="P27" i="1"/>
  <c r="P18" i="1"/>
  <c r="P19" i="1"/>
  <c r="P22" i="1"/>
  <c r="P28" i="1"/>
  <c r="P21" i="1"/>
  <c r="P20" i="1"/>
  <c r="P23" i="1"/>
  <c r="P24" i="1"/>
  <c r="P25" i="1"/>
  <c r="P26" i="1"/>
  <c r="N10" i="1"/>
  <c r="N13" i="1"/>
  <c r="N15" i="1"/>
  <c r="N12" i="1"/>
  <c r="N16" i="1"/>
  <c r="N14" i="1"/>
  <c r="N17" i="1"/>
  <c r="N27" i="1"/>
  <c r="N18" i="1"/>
  <c r="N19" i="1"/>
  <c r="N22" i="1"/>
  <c r="N28" i="1"/>
  <c r="N21" i="1"/>
  <c r="N20" i="1"/>
  <c r="N23" i="1"/>
  <c r="N24" i="1"/>
  <c r="N25" i="1"/>
  <c r="N26" i="1"/>
  <c r="L10" i="1"/>
  <c r="L13" i="1"/>
  <c r="L15" i="1"/>
  <c r="L12" i="1"/>
  <c r="L16" i="1"/>
  <c r="L14" i="1"/>
  <c r="L17" i="1"/>
  <c r="L27" i="1"/>
  <c r="L18" i="1"/>
  <c r="L19" i="1"/>
  <c r="L22" i="1"/>
  <c r="L28" i="1"/>
  <c r="L21" i="1"/>
  <c r="L20" i="1"/>
  <c r="L23" i="1"/>
  <c r="L24" i="1"/>
  <c r="L25" i="1"/>
  <c r="L26" i="1"/>
  <c r="J10" i="1"/>
  <c r="J13" i="1"/>
  <c r="J15" i="1"/>
  <c r="J12" i="1"/>
  <c r="J16" i="1"/>
  <c r="J14" i="1"/>
  <c r="J17" i="1"/>
  <c r="J27" i="1"/>
  <c r="J18" i="1"/>
  <c r="J19" i="1"/>
  <c r="J22" i="1"/>
  <c r="J28" i="1"/>
  <c r="J21" i="1"/>
  <c r="J20" i="1"/>
  <c r="J23" i="1"/>
  <c r="J24" i="1"/>
  <c r="J25" i="1"/>
  <c r="J26" i="1"/>
  <c r="H10" i="1"/>
  <c r="S10" i="1" s="1"/>
  <c r="H13" i="1"/>
  <c r="S13" i="1" s="1"/>
  <c r="H15" i="1"/>
  <c r="S15" i="1" s="1"/>
  <c r="H12" i="1"/>
  <c r="S12" i="1" s="1"/>
  <c r="H16" i="1"/>
  <c r="S16" i="1" s="1"/>
  <c r="H14" i="1"/>
  <c r="S14" i="1" s="1"/>
  <c r="H17" i="1"/>
  <c r="S17" i="1" s="1"/>
  <c r="H27" i="1"/>
  <c r="S27" i="1" s="1"/>
  <c r="H18" i="1"/>
  <c r="S18" i="1" s="1"/>
  <c r="H19" i="1"/>
  <c r="S19" i="1" s="1"/>
  <c r="H22" i="1"/>
  <c r="S22" i="1" s="1"/>
  <c r="H28" i="1"/>
  <c r="S28" i="1" s="1"/>
  <c r="H21" i="1"/>
  <c r="S21" i="1" s="1"/>
  <c r="H20" i="1"/>
  <c r="S20" i="1" s="1"/>
  <c r="H23" i="1"/>
  <c r="S23" i="1" s="1"/>
  <c r="H24" i="1"/>
  <c r="S24" i="1" s="1"/>
  <c r="H25" i="1"/>
  <c r="S25" i="1" s="1"/>
  <c r="H26" i="1"/>
  <c r="S26" i="1" s="1"/>
  <c r="P11" i="1"/>
  <c r="N11" i="1"/>
  <c r="L11" i="1"/>
  <c r="J11" i="1"/>
  <c r="H11" i="1"/>
  <c r="F11" i="1"/>
  <c r="S11" i="1" l="1"/>
  <c r="T26" i="1"/>
  <c r="V26" i="1" s="1"/>
  <c r="T11" i="1"/>
  <c r="V11" i="1" s="1"/>
  <c r="T25" i="1"/>
  <c r="V25" i="1" s="1"/>
  <c r="T23" i="1"/>
  <c r="V23" i="1" s="1"/>
  <c r="T21" i="1"/>
  <c r="V21" i="1" s="1"/>
  <c r="T22" i="1"/>
  <c r="V22" i="1" s="1"/>
  <c r="T18" i="1"/>
  <c r="V18" i="1" s="1"/>
  <c r="T17" i="1"/>
  <c r="V17" i="1" s="1"/>
  <c r="T16" i="1"/>
  <c r="V16" i="1" s="1"/>
  <c r="T15" i="1"/>
  <c r="V15" i="1" s="1"/>
  <c r="T10" i="1"/>
  <c r="V10" i="1" s="1"/>
  <c r="T24" i="1"/>
  <c r="V24" i="1" s="1"/>
  <c r="T20" i="1"/>
  <c r="V20" i="1" s="1"/>
  <c r="T28" i="1"/>
  <c r="V28" i="1" s="1"/>
  <c r="T19" i="1"/>
  <c r="V19" i="1" s="1"/>
  <c r="T27" i="1"/>
  <c r="V27" i="1" s="1"/>
  <c r="T14" i="1"/>
  <c r="V14" i="1" s="1"/>
  <c r="T12" i="1"/>
  <c r="V12" i="1" s="1"/>
  <c r="T13" i="1"/>
  <c r="V13" i="1" l="1"/>
  <c r="T29" i="1"/>
  <c r="U10" i="1"/>
  <c r="U15" i="1"/>
  <c r="U16" i="1"/>
  <c r="U17" i="1"/>
  <c r="U18" i="1"/>
  <c r="U22" i="1"/>
  <c r="U21" i="1"/>
  <c r="U23" i="1"/>
  <c r="U25" i="1"/>
  <c r="U13" i="1"/>
  <c r="U12" i="1"/>
  <c r="U14" i="1"/>
  <c r="U27" i="1"/>
  <c r="U19" i="1"/>
  <c r="U28" i="1"/>
  <c r="U20" i="1"/>
  <c r="U24" i="1"/>
  <c r="U26" i="1"/>
  <c r="D37" i="1"/>
  <c r="V29" i="1"/>
  <c r="D36" i="1"/>
  <c r="D39" i="1"/>
  <c r="D35" i="1"/>
  <c r="D38" i="1"/>
  <c r="U11" i="1"/>
  <c r="D40" i="1" l="1"/>
</calcChain>
</file>

<file path=xl/sharedStrings.xml><?xml version="1.0" encoding="utf-8"?>
<sst xmlns="http://schemas.openxmlformats.org/spreadsheetml/2006/main" count="101" uniqueCount="63">
  <si>
    <t>SCHOOL'S NAME:</t>
  </si>
  <si>
    <t>REGION:</t>
  </si>
  <si>
    <t>DISTRICT:</t>
  </si>
  <si>
    <t>ENGLISH</t>
  </si>
  <si>
    <t>MATHS</t>
  </si>
  <si>
    <t>SCIENCE</t>
  </si>
  <si>
    <t>INDEX NO.</t>
  </si>
  <si>
    <t>CANDIDATES' FULL NAME</t>
  </si>
  <si>
    <t>SEX</t>
  </si>
  <si>
    <t>KISWAHILI</t>
  </si>
  <si>
    <t>S.STUDIES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</si>
  <si>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</si>
  <si>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</si>
  <si>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</si>
  <si>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</si>
  <si>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</si>
  <si>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</si>
  <si>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</si>
  <si>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</si>
  <si>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</si>
  <si>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</si>
  <si>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</si>
  <si>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ENG</t>
  </si>
  <si>
    <t>KISW</t>
  </si>
  <si>
    <r>
      <rPr>
        <b/>
        <sz val="24"/>
        <color rgb="FFFF0000"/>
        <rFont val="Sitka Heading"/>
      </rPr>
      <t xml:space="preserve">THE BETHANY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FF0000"/>
        <rFont val="Sitka Heading"/>
      </rPr>
      <t xml:space="preserve">"WE STRIVE FOR KNOWLEDGE BUT DELIGHT IN WISDOM"    </t>
    </r>
    <r>
      <rPr>
        <b/>
        <sz val="8"/>
        <color rgb="FFFF0000"/>
        <rFont val="Sitka Heading"/>
      </rPr>
      <t xml:space="preserve"> </t>
    </r>
    <r>
      <rPr>
        <b/>
        <sz val="9"/>
        <color rgb="FFFF0000"/>
        <rFont val="Sitka Heading"/>
      </rPr>
      <t xml:space="preserve">                                                       KEYSTAGE TWO (TEMPLATE)</t>
    </r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</si>
  <si>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</si>
  <si>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</si>
  <si>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</si>
  <si>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</si>
  <si>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</si>
  <si>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</si>
  <si>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</si>
  <si>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</si>
  <si>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</si>
  <si>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</si>
  <si>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</si>
  <si>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</si>
  <si>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</si>
  <si>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CHARLES KULWA JIGANZA</t>
  </si>
  <si>
    <t>M</t>
  </si>
  <si>
    <t>SIMON ALFRED DISMAS</t>
  </si>
  <si>
    <t>MAGDALENA SAMSON MAYALA</t>
  </si>
  <si>
    <t>F</t>
  </si>
  <si>
    <t xml:space="preserve">SIKITU ALFRED DISMAS </t>
  </si>
  <si>
    <t>BONIPHACE SOSONI KULWA</t>
  </si>
  <si>
    <t>MAJIGE SOLOLO LUKONGE</t>
  </si>
  <si>
    <t>TIMOTHEO PATRICK JUMA</t>
  </si>
  <si>
    <t>EVALINE PIUS NYAMBARYA</t>
  </si>
  <si>
    <t>MARIAM MOHAMED WARYOBA</t>
  </si>
  <si>
    <t>LUTANDULA KHIJA MALIMA</t>
  </si>
  <si>
    <t>MARTHA NDALAHWA JACKSON</t>
  </si>
  <si>
    <t>RAHEL ROBERT PAUL</t>
  </si>
  <si>
    <t>PASTORY MASHIKU JAMES</t>
  </si>
  <si>
    <t>DORICA BWANA FRANCES</t>
  </si>
  <si>
    <t>AMINA WILLIAM GERVAS</t>
  </si>
  <si>
    <t>JOSHUA KUMALIJA PETER</t>
  </si>
  <si>
    <t>REOKADIA DAUDI EDWARD</t>
  </si>
  <si>
    <t>SELEMAN BASONDOLI JOHN</t>
  </si>
  <si>
    <t>YUNIS MALIMI LUMWECHA</t>
  </si>
  <si>
    <t>R.E</t>
  </si>
  <si>
    <t>STANDARD SEVEN  TERMINAL EXAMINATION 04/06/2021</t>
  </si>
  <si>
    <t>NOT ATTENDED (UMITASHUMITA PARTICIPANTS)</t>
  </si>
  <si>
    <t>TOTAL NUMBER OF ATTENDANTS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</si>
</sst>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sz val="13"/>
      <color theme="1"/>
      <name val="Segoe UI Semibold"/>
      <family val="2"/>
    </font>
    <font>
      <sz val="13"/>
      <color theme="1"/>
      <name val="Calisto MT"/>
      <family val="1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i/>
      <sz val="8"/>
      <color rgb="FFFF0000"/>
      <name val="Sitka Heading"/>
    </font>
    <font>
      <b/>
      <sz val="8"/>
      <color rgb="FFFF0000"/>
      <name val="Sitka Heading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1"/>
      <color rgb="FFFF0000"/>
      <name val="Calibri"/>
      <family val="2"/>
      <scheme val="minor"/>
    </font>
    <font>
      <sz val="11"/>
      <color theme="1"/>
      <name val="Bahnschrift"/>
      <family val="2"/>
    </font>
    <font>
      <sz val="11"/>
      <color rgb="FFFF0000"/>
      <name val="Bahnschrift"/>
      <family val="2"/>
    </font>
    <font>
      <sz val="11"/>
      <name val="Bahnschrift"/>
      <family val="2"/>
    </font>
    <font>
      <sz val="11"/>
      <name val="Calibri"/>
      <family val="2"/>
      <scheme val="minor"/>
    </font>
    <font>
      <b/>
      <sz val="14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b/>
      <sz val="12"/>
      <color rgb="FFFF0000"/>
      <name val="Calisto MT"/>
      <family val="1"/>
    </font>
    <font>
      <sz val="13"/>
      <color rgb="FFFF0000"/>
      <name val="Calisto MT"/>
      <family val="1"/>
    </font>
    <font>
      <b/>
      <sz val="14"/>
      <color theme="1"/>
      <name val="Sitka Heading"/>
    </font>
    <font>
      <b/>
      <sz val="9"/>
      <color theme="1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 wrapText="1"/>
    </xf>
    <xf numFmtId="0" fontId="14" fillId="5" borderId="22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9" fillId="0" borderId="21" xfId="0" applyFont="1" applyFill="1" applyBorder="1" applyAlignment="1" applyProtection="1">
      <alignment horizontal="center" vertical="center" wrapText="1"/>
    </xf>
    <xf numFmtId="0" fontId="21" fillId="6" borderId="0" xfId="0" applyFont="1" applyFill="1" applyProtection="1"/>
    <xf numFmtId="0" fontId="2" fillId="0" borderId="20" xfId="0" applyFont="1" applyFill="1" applyBorder="1" applyProtection="1"/>
    <xf numFmtId="0" fontId="22" fillId="6" borderId="22" xfId="0" applyFont="1" applyFill="1" applyBorder="1" applyAlignment="1" applyProtection="1">
      <alignment vertical="center" wrapText="1"/>
    </xf>
    <xf numFmtId="0" fontId="22" fillId="6" borderId="23" xfId="0" applyFont="1" applyFill="1" applyBorder="1" applyAlignment="1" applyProtection="1">
      <alignment vertical="center" wrapText="1"/>
    </xf>
    <xf numFmtId="0" fontId="21" fillId="6" borderId="37" xfId="0" applyFont="1" applyFill="1" applyBorder="1" applyProtection="1"/>
    <xf numFmtId="0" fontId="21" fillId="6" borderId="11" xfId="0" applyFont="1" applyFill="1" applyBorder="1" applyProtection="1"/>
    <xf numFmtId="0" fontId="2" fillId="0" borderId="0" xfId="0" applyFont="1" applyFill="1" applyBorder="1" applyProtection="1"/>
    <xf numFmtId="0" fontId="21" fillId="6" borderId="0" xfId="0" applyFont="1" applyFill="1" applyBorder="1" applyProtection="1"/>
    <xf numFmtId="0" fontId="2" fillId="6" borderId="20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8" fillId="0" borderId="2" xfId="0" applyFont="1" applyFill="1" applyBorder="1" applyAlignment="1" applyProtection="1">
      <alignment horizontal="center" textRotation="90"/>
    </xf>
    <xf numFmtId="0" fontId="33" fillId="0" borderId="2" xfId="0" applyFont="1" applyBorder="1" applyAlignment="1"/>
    <xf numFmtId="0" fontId="34" fillId="0" borderId="2" xfId="0" applyFont="1" applyBorder="1" applyAlignment="1"/>
    <xf numFmtId="0" fontId="35" fillId="0" borderId="2" xfId="0" applyFont="1" applyBorder="1" applyAlignment="1"/>
    <xf numFmtId="0" fontId="0" fillId="0" borderId="2" xfId="0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/>
    </xf>
    <xf numFmtId="0" fontId="8" fillId="0" borderId="41" xfId="0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center"/>
    </xf>
    <xf numFmtId="0" fontId="32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1" fillId="0" borderId="2" xfId="0" applyFont="1" applyFill="1" applyBorder="1" applyAlignment="1" applyProtection="1">
      <alignment horizontal="center" textRotation="90"/>
    </xf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37" fillId="0" borderId="4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8" fillId="0" borderId="45" xfId="0" applyFont="1" applyFill="1" applyBorder="1" applyAlignment="1" applyProtection="1">
      <alignment horizontal="center"/>
    </xf>
    <xf numFmtId="1" fontId="37" fillId="0" borderId="46" xfId="0" applyNumberFormat="1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2" fillId="6" borderId="28" xfId="0" applyFont="1" applyFill="1" applyBorder="1" applyAlignment="1" applyProtection="1">
      <alignment vertical="center" wrapText="1"/>
    </xf>
    <xf numFmtId="0" fontId="22" fillId="6" borderId="44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38" fillId="0" borderId="2" xfId="0" applyFont="1" applyBorder="1" applyAlignment="1" applyProtection="1">
      <alignment horizontal="center"/>
      <protection locked="0"/>
    </xf>
    <xf numFmtId="0" fontId="39" fillId="0" borderId="24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center"/>
    </xf>
    <xf numFmtId="0" fontId="41" fillId="0" borderId="41" xfId="0" applyFont="1" applyFill="1" applyBorder="1" applyAlignment="1" applyProtection="1">
      <alignment horizontal="center"/>
    </xf>
    <xf numFmtId="0" fontId="41" fillId="0" borderId="39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164" fontId="43" fillId="0" borderId="2" xfId="0" applyNumberFormat="1" applyFont="1" applyFill="1" applyBorder="1" applyAlignment="1" applyProtection="1">
      <alignment horizontal="center"/>
    </xf>
    <xf numFmtId="0" fontId="38" fillId="5" borderId="2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  <protection locked="0"/>
    </xf>
    <xf numFmtId="0" fontId="40" fillId="5" borderId="2" xfId="0" applyFont="1" applyFill="1" applyBorder="1" applyAlignment="1" applyProtection="1">
      <alignment horizontal="center"/>
    </xf>
    <xf numFmtId="0" fontId="24" fillId="5" borderId="12" xfId="0" applyFont="1" applyFill="1" applyBorder="1" applyAlignment="1" applyProtection="1">
      <alignment horizontal="center"/>
    </xf>
    <xf numFmtId="0" fontId="2" fillId="5" borderId="0" xfId="0" applyFont="1" applyFill="1" applyProtection="1"/>
    <xf numFmtId="0" fontId="29" fillId="0" borderId="2" xfId="0" applyFont="1" applyFill="1" applyBorder="1" applyProtection="1"/>
    <xf numFmtId="0" fontId="29" fillId="0" borderId="2" xfId="0" applyFont="1" applyFill="1" applyBorder="1" applyAlignment="1" applyProtection="1">
      <alignment horizontal="center"/>
    </xf>
    <xf numFmtId="0" fontId="16" fillId="0" borderId="27" xfId="0" applyFont="1" applyFill="1" applyBorder="1" applyAlignment="1" applyProtection="1">
      <alignment vertical="center"/>
    </xf>
    <xf numFmtId="0" fontId="16" fillId="0" borderId="30" xfId="0" applyFont="1" applyFill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29" fillId="0" borderId="0" xfId="0" applyFont="1" applyFill="1" applyAlignment="1" applyProtection="1">
      <alignment horizontal="center"/>
    </xf>
    <xf numFmtId="0" fontId="15" fillId="0" borderId="14" xfId="0" applyFont="1" applyBorder="1" applyAlignment="1" applyProtection="1">
      <alignment horizontal="center" vertical="center" textRotation="90"/>
    </xf>
    <xf numFmtId="0" fontId="15" fillId="0" borderId="18" xfId="0" applyFont="1" applyBorder="1" applyAlignment="1" applyProtection="1">
      <alignment horizontal="center" vertical="center" textRotation="90"/>
    </xf>
    <xf numFmtId="0" fontId="15" fillId="0" borderId="2" xfId="0" applyFont="1" applyBorder="1" applyAlignment="1" applyProtection="1">
      <alignment horizontal="center" vertical="center" textRotation="90"/>
    </xf>
    <xf numFmtId="0" fontId="15" fillId="0" borderId="4" xfId="0" applyFont="1" applyBorder="1" applyAlignment="1" applyProtection="1">
      <alignment horizontal="center" vertical="center" textRotation="90"/>
    </xf>
    <xf numFmtId="0" fontId="27" fillId="0" borderId="12" xfId="0" applyFont="1" applyBorder="1" applyAlignment="1" applyProtection="1">
      <alignment horizontal="center" vertical="center" textRotation="90"/>
    </xf>
    <xf numFmtId="0" fontId="27" fillId="0" borderId="11" xfId="0" applyFont="1" applyBorder="1" applyAlignment="1" applyProtection="1">
      <alignment horizontal="center" vertical="center" textRotation="90"/>
    </xf>
    <xf numFmtId="0" fontId="27" fillId="0" borderId="19" xfId="0" applyFont="1" applyBorder="1" applyAlignment="1" applyProtection="1">
      <alignment horizontal="center" vertical="center" textRotation="90"/>
    </xf>
    <xf numFmtId="0" fontId="11" fillId="5" borderId="15" xfId="0" applyFont="1" applyFill="1" applyBorder="1" applyAlignment="1" applyProtection="1">
      <alignment horizontal="center"/>
    </xf>
    <xf numFmtId="0" fontId="11" fillId="5" borderId="10" xfId="0" applyFont="1" applyFill="1" applyBorder="1" applyAlignment="1" applyProtection="1">
      <alignment horizontal="center"/>
    </xf>
    <xf numFmtId="0" fontId="11" fillId="5" borderId="25" xfId="0" applyFont="1" applyFill="1" applyBorder="1" applyAlignment="1" applyProtection="1">
      <alignment horizontal="center"/>
    </xf>
    <xf numFmtId="0" fontId="11" fillId="5" borderId="26" xfId="0" applyFont="1" applyFill="1" applyBorder="1" applyAlignment="1" applyProtection="1">
      <alignment horizontal="center"/>
    </xf>
    <xf numFmtId="0" fontId="15" fillId="0" borderId="47" xfId="0" applyFont="1" applyBorder="1" applyAlignment="1" applyProtection="1">
      <alignment horizontal="center" vertical="center" textRotation="90"/>
    </xf>
    <xf numFmtId="0" fontId="15" fillId="0" borderId="48" xfId="0" applyFont="1" applyBorder="1" applyAlignment="1" applyProtection="1">
      <alignment horizontal="center" vertical="center" textRotation="90"/>
    </xf>
    <xf numFmtId="0" fontId="15" fillId="0" borderId="49" xfId="0" applyFont="1" applyBorder="1" applyAlignment="1" applyProtection="1">
      <alignment horizontal="center" vertical="center" textRotation="90"/>
    </xf>
    <xf numFmtId="0" fontId="16" fillId="0" borderId="2" xfId="0" applyFont="1" applyFill="1" applyBorder="1" applyAlignment="1" applyProtection="1">
      <alignment horizontal="center" vertical="center"/>
    </xf>
    <xf numFmtId="0" fontId="23" fillId="0" borderId="43" xfId="0" applyFont="1" applyFill="1" applyBorder="1" applyAlignment="1" applyProtection="1">
      <alignment horizontal="center" textRotation="90"/>
    </xf>
    <xf numFmtId="0" fontId="23" fillId="0" borderId="4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24" fillId="0" borderId="9" xfId="0" applyFont="1" applyFill="1" applyBorder="1" applyAlignment="1" applyProtection="1">
      <alignment horizontal="center" textRotation="90"/>
    </xf>
    <xf numFmtId="0" fontId="24" fillId="0" borderId="38" xfId="0" applyFont="1" applyFill="1" applyBorder="1" applyAlignment="1" applyProtection="1">
      <alignment horizontal="center" textRotation="90"/>
    </xf>
    <xf numFmtId="0" fontId="16" fillId="0" borderId="6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textRotation="90"/>
    </xf>
    <xf numFmtId="0" fontId="24" fillId="0" borderId="6" xfId="0" applyFont="1" applyFill="1" applyBorder="1" applyAlignment="1" applyProtection="1">
      <alignment horizontal="center" textRotation="90"/>
    </xf>
    <xf numFmtId="0" fontId="24" fillId="0" borderId="36" xfId="0" applyFont="1" applyFill="1" applyBorder="1" applyAlignment="1" applyProtection="1">
      <alignment horizontal="center" textRotation="90"/>
    </xf>
    <xf numFmtId="0" fontId="24" fillId="0" borderId="35" xfId="0" applyFont="1" applyFill="1" applyBorder="1" applyAlignment="1" applyProtection="1">
      <alignment horizontal="center" textRotation="90"/>
    </xf>
    <xf numFmtId="0" fontId="42" fillId="0" borderId="50" xfId="0" applyFont="1" applyFill="1" applyBorder="1" applyAlignment="1" applyProtection="1">
      <alignment horizontal="center" textRotation="90"/>
    </xf>
    <xf numFmtId="0" fontId="42" fillId="0" borderId="51" xfId="0" applyFont="1" applyFill="1" applyBorder="1" applyAlignment="1" applyProtection="1">
      <alignment horizontal="center" textRotation="90"/>
    </xf>
    <xf numFmtId="0" fontId="42" fillId="0" borderId="52" xfId="0" applyFont="1" applyFill="1" applyBorder="1" applyAlignment="1" applyProtection="1">
      <alignment horizontal="center" textRotation="90"/>
    </xf>
    <xf numFmtId="0" fontId="23" fillId="0" borderId="20" xfId="0" applyFont="1" applyFill="1" applyBorder="1" applyAlignment="1" applyProtection="1">
      <alignment horizontal="center" textRotation="90"/>
    </xf>
    <xf numFmtId="0" fontId="15" fillId="0" borderId="12" xfId="0" applyFont="1" applyBorder="1" applyAlignment="1" applyProtection="1">
      <alignment horizontal="center" vertical="center" textRotation="90"/>
    </xf>
    <xf numFmtId="0" fontId="15" fillId="0" borderId="11" xfId="0" applyFont="1" applyBorder="1" applyAlignment="1" applyProtection="1">
      <alignment horizontal="center" vertical="center" textRotation="90"/>
    </xf>
    <xf numFmtId="0" fontId="15" fillId="0" borderId="19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Agency FB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gency FB" pitchFamily="34" charset="0"/>
              </a:rPr>
              <a:t> OF RESULTS 2021</a:t>
            </a:r>
            <a:endParaRPr lang="en-US">
              <a:solidFill>
                <a:srgbClr val="FF0000"/>
              </a:solidFill>
              <a:latin typeface="Agency FB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'S1'!$C$30:$D$30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'S1'!$E$29:$R$29</c:f>
              <c:strCache>
                <c:ptCount val="14"/>
                <c:pt idx="0">
                  <c:v>MATH</c:v>
                </c:pt>
                <c:pt idx="1">
                  <c:v>GRADE</c:v>
                </c:pt>
                <c:pt idx="2">
                  <c:v>KISW</c:v>
                </c:pt>
                <c:pt idx="3">
                  <c:v>GRADE</c:v>
                </c:pt>
                <c:pt idx="4">
                  <c:v>ENG</c:v>
                </c:pt>
                <c:pt idx="5">
                  <c:v>GRADE</c:v>
                </c:pt>
                <c:pt idx="6">
                  <c:v>SCI</c:v>
                </c:pt>
                <c:pt idx="7">
                  <c:v>GRADE</c:v>
                </c:pt>
                <c:pt idx="8">
                  <c:v>SST</c:v>
                </c:pt>
                <c:pt idx="9">
                  <c:v>GRADE</c:v>
                </c:pt>
                <c:pt idx="10">
                  <c:v>CIV</c:v>
                </c:pt>
                <c:pt idx="11">
                  <c:v>GRADE</c:v>
                </c:pt>
                <c:pt idx="12">
                  <c:v>R.E</c:v>
                </c:pt>
                <c:pt idx="13">
                  <c:v>GRADE</c:v>
                </c:pt>
              </c:strCache>
            </c:strRef>
          </c:cat>
          <c:val>
            <c:numRef>
              <c:f>'S1'!$E$30:$R$30</c:f>
              <c:numCache>
                <c:formatCode>General</c:formatCode>
                <c:ptCount val="14"/>
                <c:pt idx="0">
                  <c:v>7</c:v>
                </c:pt>
                <c:pt idx="2">
                  <c:v>1</c:v>
                </c:pt>
                <c:pt idx="4">
                  <c:v>2</c:v>
                </c:pt>
                <c:pt idx="6">
                  <c:v>6</c:v>
                </c:pt>
                <c:pt idx="8">
                  <c:v>5</c:v>
                </c:pt>
                <c:pt idx="10">
                  <c:v>4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'S1'!$C$31:$D$31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'S1'!$E$29:$R$29</c:f>
              <c:strCache>
                <c:ptCount val="14"/>
                <c:pt idx="0">
                  <c:v>MATH</c:v>
                </c:pt>
                <c:pt idx="1">
                  <c:v>GRADE</c:v>
                </c:pt>
                <c:pt idx="2">
                  <c:v>KISW</c:v>
                </c:pt>
                <c:pt idx="3">
                  <c:v>GRADE</c:v>
                </c:pt>
                <c:pt idx="4">
                  <c:v>ENG</c:v>
                </c:pt>
                <c:pt idx="5">
                  <c:v>GRADE</c:v>
                </c:pt>
                <c:pt idx="6">
                  <c:v>SCI</c:v>
                </c:pt>
                <c:pt idx="7">
                  <c:v>GRADE</c:v>
                </c:pt>
                <c:pt idx="8">
                  <c:v>SST</c:v>
                </c:pt>
                <c:pt idx="9">
                  <c:v>GRADE</c:v>
                </c:pt>
                <c:pt idx="10">
                  <c:v>CIV</c:v>
                </c:pt>
                <c:pt idx="11">
                  <c:v>GRADE</c:v>
                </c:pt>
                <c:pt idx="12">
                  <c:v>R.E</c:v>
                </c:pt>
                <c:pt idx="13">
                  <c:v>GRADE</c:v>
                </c:pt>
              </c:strCache>
            </c:strRef>
          </c:cat>
          <c:val>
            <c:numRef>
              <c:f>'S1'!$E$31:$R$31</c:f>
              <c:numCache>
                <c:formatCode>0.0</c:formatCode>
                <c:ptCount val="14"/>
                <c:pt idx="0">
                  <c:v>28.882352941176471</c:v>
                </c:pt>
                <c:pt idx="1">
                  <c:v>0</c:v>
                </c:pt>
                <c:pt idx="2">
                  <c:v>44.117647058823529</c:v>
                </c:pt>
                <c:pt idx="3">
                  <c:v>0</c:v>
                </c:pt>
                <c:pt idx="4">
                  <c:v>41.058823529411768</c:v>
                </c:pt>
                <c:pt idx="5">
                  <c:v>0</c:v>
                </c:pt>
                <c:pt idx="6">
                  <c:v>31.705882352941178</c:v>
                </c:pt>
                <c:pt idx="7">
                  <c:v>0</c:v>
                </c:pt>
                <c:pt idx="8">
                  <c:v>34.588235294117645</c:v>
                </c:pt>
                <c:pt idx="9">
                  <c:v>0</c:v>
                </c:pt>
                <c:pt idx="10">
                  <c:v>37.176470588235297</c:v>
                </c:pt>
                <c:pt idx="11">
                  <c:v>0</c:v>
                </c:pt>
                <c:pt idx="12">
                  <c:v>39.529411764705884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74976"/>
        <c:axId val="161776768"/>
      </c:barChart>
      <c:catAx>
        <c:axId val="16177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1776768"/>
        <c:crosses val="autoZero"/>
        <c:auto val="1"/>
        <c:lblAlgn val="ctr"/>
        <c:lblOffset val="100"/>
        <c:noMultiLvlLbl val="0"/>
      </c:catAx>
      <c:valAx>
        <c:axId val="16177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</a:t>
                </a:r>
                <a:r>
                  <a:rPr lang="en-US" baseline="0">
                    <a:solidFill>
                      <a:srgbClr val="FF0000"/>
                    </a:solidFill>
                  </a:rPr>
                  <a:t> AVERAGE</a:t>
                </a:r>
                <a:endParaRPr lang="en-US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6.0203897252522558E-2"/>
              <c:y val="0.303079037290150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1774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40</xdr:row>
      <xdr:rowOff>47625</xdr:rowOff>
    </xdr:from>
    <xdr:to>
      <xdr:col>19</xdr:col>
      <xdr:colOff>219075</xdr:colOff>
      <xdr:row>59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0"/>
  <sheetViews>
    <sheetView tabSelected="1" topLeftCell="A3" workbookViewId="0">
      <selection activeCell="Y24" sqref="Y24"/>
    </sheetView>
  </sheetViews>
  <sheetFormatPr defaultColWidth="9.140625" defaultRowHeight="12.95" customHeight="1" x14ac:dyDescent="0.2"/>
  <cols>
    <col min="1" max="1" width="3.140625" style="9" customWidth="1"/>
    <col min="2" max="2" width="5" style="1" customWidth="1"/>
    <col min="3" max="3" width="32.5703125" style="2" customWidth="1"/>
    <col min="4" max="4" width="4" style="3" customWidth="1"/>
    <col min="5" max="5" width="5.85546875" style="2" customWidth="1"/>
    <col min="6" max="6" width="2.42578125" style="2" customWidth="1"/>
    <col min="7" max="7" width="6" style="2" customWidth="1"/>
    <col min="8" max="8" width="2.42578125" style="2" customWidth="1"/>
    <col min="9" max="9" width="6.5703125" style="2" customWidth="1"/>
    <col min="10" max="10" width="2.42578125" style="2" customWidth="1"/>
    <col min="11" max="11" width="7" style="2" customWidth="1"/>
    <col min="12" max="12" width="3" style="2" customWidth="1"/>
    <col min="13" max="13" width="6" style="2" customWidth="1"/>
    <col min="14" max="14" width="3.7109375" style="2" customWidth="1"/>
    <col min="15" max="15" width="6.140625" style="2" customWidth="1"/>
    <col min="16" max="16" width="3.42578125" style="2" customWidth="1"/>
    <col min="17" max="17" width="5.28515625" style="5" customWidth="1"/>
    <col min="18" max="18" width="4.28515625" style="5" customWidth="1"/>
    <col min="19" max="19" width="6.42578125" style="5" customWidth="1"/>
    <col min="20" max="20" width="5.28515625" style="5" customWidth="1"/>
    <col min="21" max="21" width="5.42578125" style="5" customWidth="1"/>
    <col min="22" max="22" width="7.28515625" style="5" customWidth="1"/>
    <col min="23" max="52" width="9.140625" style="5"/>
    <col min="53" max="16384" width="9.140625" style="4"/>
  </cols>
  <sheetData>
    <row r="1" spans="1:52" ht="14.25" customHeight="1" thickTop="1" x14ac:dyDescent="0.2">
      <c r="B1" s="77" t="s">
        <v>24</v>
      </c>
      <c r="C1" s="78"/>
      <c r="D1" s="79"/>
      <c r="E1" s="86" t="s">
        <v>0</v>
      </c>
      <c r="F1" s="87"/>
      <c r="G1" s="88"/>
      <c r="H1" s="75"/>
      <c r="I1" s="115" t="s">
        <v>15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52" ht="12.75" customHeight="1" x14ac:dyDescent="0.2">
      <c r="B2" s="80"/>
      <c r="C2" s="81"/>
      <c r="D2" s="82"/>
      <c r="E2" s="89" t="s">
        <v>12</v>
      </c>
      <c r="F2" s="90"/>
      <c r="G2" s="91"/>
      <c r="H2" s="114" t="s">
        <v>60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52" ht="12.75" customHeight="1" x14ac:dyDescent="0.2">
      <c r="B3" s="80"/>
      <c r="C3" s="81"/>
      <c r="D3" s="82"/>
      <c r="E3" s="89" t="s">
        <v>1</v>
      </c>
      <c r="F3" s="90"/>
      <c r="G3" s="91"/>
      <c r="H3" s="76"/>
      <c r="I3" s="113" t="s">
        <v>13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52" ht="10.5" customHeight="1" thickBot="1" x14ac:dyDescent="0.25">
      <c r="B4" s="80"/>
      <c r="C4" s="81"/>
      <c r="D4" s="82"/>
      <c r="E4" s="89" t="s">
        <v>2</v>
      </c>
      <c r="F4" s="90"/>
      <c r="G4" s="91"/>
      <c r="H4" s="107" t="s">
        <v>14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52" s="8" customFormat="1" ht="3" hidden="1" customHeight="1" thickTop="1" thickBot="1" x14ac:dyDescent="0.4">
      <c r="A5" s="9"/>
      <c r="B5" s="80"/>
      <c r="C5" s="81"/>
      <c r="D5" s="82"/>
      <c r="E5" s="100"/>
      <c r="F5" s="101"/>
      <c r="G5" s="101"/>
      <c r="H5" s="102"/>
      <c r="I5" s="102"/>
      <c r="J5" s="102"/>
      <c r="K5" s="102"/>
      <c r="L5" s="102"/>
      <c r="M5" s="102"/>
      <c r="N5" s="102"/>
      <c r="O5" s="102"/>
      <c r="P5" s="103"/>
      <c r="Q5" s="22"/>
      <c r="R5" s="22"/>
      <c r="S5" s="29"/>
      <c r="T5" s="2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80"/>
      <c r="C6" s="81"/>
      <c r="D6" s="82"/>
      <c r="E6" s="93" t="s">
        <v>4</v>
      </c>
      <c r="F6" s="97" t="s">
        <v>25</v>
      </c>
      <c r="G6" s="95" t="s">
        <v>9</v>
      </c>
      <c r="H6" s="95" t="s">
        <v>25</v>
      </c>
      <c r="I6" s="95" t="s">
        <v>3</v>
      </c>
      <c r="J6" s="95" t="s">
        <v>25</v>
      </c>
      <c r="K6" s="95" t="s">
        <v>5</v>
      </c>
      <c r="L6" s="95" t="s">
        <v>25</v>
      </c>
      <c r="M6" s="95" t="s">
        <v>10</v>
      </c>
      <c r="N6" s="124" t="s">
        <v>25</v>
      </c>
      <c r="O6" s="95" t="s">
        <v>11</v>
      </c>
      <c r="P6" s="104" t="s">
        <v>25</v>
      </c>
      <c r="Q6" s="120" t="s">
        <v>59</v>
      </c>
      <c r="R6" s="123" t="s">
        <v>25</v>
      </c>
      <c r="S6" s="118" t="s">
        <v>16</v>
      </c>
      <c r="T6" s="116" t="s">
        <v>17</v>
      </c>
      <c r="U6" s="111" t="s">
        <v>18</v>
      </c>
      <c r="V6" s="108" t="s">
        <v>26</v>
      </c>
    </row>
    <row r="7" spans="1:52" ht="12.75" customHeight="1" thickBot="1" x14ac:dyDescent="0.25">
      <c r="B7" s="83"/>
      <c r="C7" s="84"/>
      <c r="D7" s="85"/>
      <c r="E7" s="93"/>
      <c r="F7" s="98"/>
      <c r="G7" s="95"/>
      <c r="H7" s="95"/>
      <c r="I7" s="95"/>
      <c r="J7" s="95"/>
      <c r="K7" s="95"/>
      <c r="L7" s="95"/>
      <c r="M7" s="95"/>
      <c r="N7" s="125"/>
      <c r="O7" s="95"/>
      <c r="P7" s="105"/>
      <c r="Q7" s="121"/>
      <c r="R7" s="123"/>
      <c r="S7" s="118"/>
      <c r="T7" s="116"/>
      <c r="U7" s="111"/>
      <c r="V7" s="109"/>
    </row>
    <row r="8" spans="1:52" ht="45.75" customHeight="1" thickBot="1" x14ac:dyDescent="0.25">
      <c r="B8" s="21" t="s">
        <v>6</v>
      </c>
      <c r="C8" s="17" t="s">
        <v>7</v>
      </c>
      <c r="D8" s="18" t="s">
        <v>8</v>
      </c>
      <c r="E8" s="94"/>
      <c r="F8" s="99"/>
      <c r="G8" s="96"/>
      <c r="H8" s="96"/>
      <c r="I8" s="96"/>
      <c r="J8" s="96"/>
      <c r="K8" s="96"/>
      <c r="L8" s="96"/>
      <c r="M8" s="96"/>
      <c r="N8" s="126"/>
      <c r="O8" s="96"/>
      <c r="P8" s="106"/>
      <c r="Q8" s="122"/>
      <c r="R8" s="123"/>
      <c r="S8" s="119"/>
      <c r="T8" s="117"/>
      <c r="U8" s="112"/>
      <c r="V8" s="109"/>
    </row>
    <row r="9" spans="1:52" ht="8.25" hidden="1" customHeight="1" thickTop="1" thickBot="1" x14ac:dyDescent="0.25">
      <c r="A9" s="10"/>
      <c r="B9" s="19"/>
      <c r="C9" s="24"/>
      <c r="D9" s="25"/>
      <c r="E9" s="25"/>
      <c r="F9" s="25"/>
      <c r="G9" s="25"/>
      <c r="H9" s="25"/>
      <c r="I9" s="25"/>
      <c r="J9" s="25"/>
      <c r="K9" s="25"/>
      <c r="L9" s="25"/>
      <c r="M9" s="54"/>
      <c r="N9" s="54"/>
      <c r="O9" s="54"/>
      <c r="P9" s="55"/>
      <c r="S9" s="26"/>
      <c r="T9" s="27"/>
      <c r="U9" s="29"/>
      <c r="V9" s="30"/>
    </row>
    <row r="10" spans="1:52" ht="15.95" customHeight="1" thickTop="1" thickBot="1" x14ac:dyDescent="0.4">
      <c r="A10" s="11"/>
      <c r="B10" s="31">
        <v>1</v>
      </c>
      <c r="C10" s="35" t="s">
        <v>40</v>
      </c>
      <c r="D10" s="38" t="s">
        <v>39</v>
      </c>
      <c r="E10" s="7">
        <v>45</v>
      </c>
      <c r="F10" s="39" t="str">
        <f t="shared" ref="F10:F26" si="0">IF(E10&gt;=41,"A",IF(E10&gt;=31,"B",IF(E10&gt;=21,"C",IF(E10&gt;=11,"D",IF(E10&gt;=0,"E",)))))</f>
        <v>A</v>
      </c>
      <c r="G10" s="7">
        <v>49</v>
      </c>
      <c r="H10" s="39" t="str">
        <f t="shared" ref="H10:H26" si="1">IF(G10&gt;=41,"A",IF(G10&gt;=31,"B",IF(G10&gt;=21,"C",IF(G10&gt;=11,"D",IF(G10&gt;=0,"E",)))))</f>
        <v>A</v>
      </c>
      <c r="I10" s="7">
        <v>46</v>
      </c>
      <c r="J10" s="39" t="str">
        <f t="shared" ref="J10:J26" si="2">IF(I10&gt;=41,"A",IF(I10&gt;=31,"B",IF(I10&gt;=21,"C",IF(I10&gt;=11,"D",IF(I10&gt;=0,"E",)))))</f>
        <v>A</v>
      </c>
      <c r="K10" s="7">
        <v>43</v>
      </c>
      <c r="L10" s="53" t="str">
        <f t="shared" ref="L10:L26" si="3">IF(K10&gt;=41,"A",IF(K10&gt;=31,"B",IF(K10&gt;=21,"C",IF(K10&gt;=11,"D",IF(K10&gt;=0,"E",)))))</f>
        <v>A</v>
      </c>
      <c r="M10" s="6">
        <v>44</v>
      </c>
      <c r="N10" s="47" t="str">
        <f t="shared" ref="N10:N26" si="4">IF(M10&gt;=41,"A",IF(M10&gt;=31,"B",IF(M10&gt;=21,"C",IF(M10&gt;=11,"D",IF(M10&gt;=0,"E",)))))</f>
        <v>A</v>
      </c>
      <c r="O10" s="6">
        <v>46</v>
      </c>
      <c r="P10" s="47" t="str">
        <f t="shared" ref="P10:P26" si="5">IF(O10&gt;=41,"A",IF(O10&gt;=31,"B",IF(O10&gt;=21,"C",IF(O10&gt;=11,"D",IF(O10&gt;=0,"E",)))))</f>
        <v>A</v>
      </c>
      <c r="Q10" s="56">
        <v>40</v>
      </c>
      <c r="R10" s="39" t="str">
        <f t="shared" ref="R10:R26" si="6">IF(Q10&gt;=41,"A",IF(Q10&gt;=31,"B",IF(Q10&gt;=21,"C",IF(Q10&gt;=11,"D",IF(Q10&gt;=0,"E",)))))</f>
        <v>B</v>
      </c>
      <c r="S10" s="40">
        <f t="shared" ref="S10:S26" si="7">SUM(E10:Q10)</f>
        <v>313</v>
      </c>
      <c r="T10" s="41">
        <f t="shared" ref="T10:T26" si="8">AVERAGE(E10:O10)</f>
        <v>45.5</v>
      </c>
      <c r="U10" s="42">
        <f t="shared" ref="U10:U26" si="9">RANK(S10:S28,$S$10:$S$28)</f>
        <v>1</v>
      </c>
      <c r="V10" s="39" t="str">
        <f t="shared" ref="V10:V26" si="10">IF(T10&gt;=41,"A",IF(T10&gt;=31,"B",IF(T10&gt;=21,"C",IF(T10&gt;=11,"D",IF(T10&gt;=0,"E",)))))</f>
        <v>A</v>
      </c>
    </row>
    <row r="11" spans="1:52" ht="15.95" customHeight="1" thickTop="1" thickBot="1" x14ac:dyDescent="0.4">
      <c r="A11" s="11"/>
      <c r="B11" s="32">
        <v>2</v>
      </c>
      <c r="C11" s="35" t="s">
        <v>38</v>
      </c>
      <c r="D11" s="38" t="s">
        <v>39</v>
      </c>
      <c r="E11" s="6">
        <v>48</v>
      </c>
      <c r="F11" s="39" t="str">
        <f t="shared" si="0"/>
        <v>A</v>
      </c>
      <c r="G11" s="6">
        <v>47</v>
      </c>
      <c r="H11" s="39" t="str">
        <f t="shared" si="1"/>
        <v>A</v>
      </c>
      <c r="I11" s="6">
        <v>42</v>
      </c>
      <c r="J11" s="39" t="str">
        <f t="shared" si="2"/>
        <v>A</v>
      </c>
      <c r="K11" s="6">
        <v>42</v>
      </c>
      <c r="L11" s="53" t="str">
        <f t="shared" si="3"/>
        <v>A</v>
      </c>
      <c r="M11" s="6">
        <v>44</v>
      </c>
      <c r="N11" s="47" t="str">
        <f t="shared" si="4"/>
        <v>A</v>
      </c>
      <c r="O11" s="6">
        <v>44</v>
      </c>
      <c r="P11" s="47" t="str">
        <f t="shared" si="5"/>
        <v>A</v>
      </c>
      <c r="Q11" s="56">
        <v>41</v>
      </c>
      <c r="R11" s="39" t="str">
        <f t="shared" si="6"/>
        <v>A</v>
      </c>
      <c r="S11" s="40">
        <f t="shared" si="7"/>
        <v>308</v>
      </c>
      <c r="T11" s="41">
        <f t="shared" si="8"/>
        <v>44.5</v>
      </c>
      <c r="U11" s="42">
        <f t="shared" si="9"/>
        <v>2</v>
      </c>
      <c r="V11" s="39" t="str">
        <f t="shared" si="10"/>
        <v>A</v>
      </c>
    </row>
    <row r="12" spans="1:52" ht="15.95" customHeight="1" thickTop="1" thickBot="1" x14ac:dyDescent="0.4">
      <c r="A12" s="12"/>
      <c r="B12" s="31">
        <v>3</v>
      </c>
      <c r="C12" s="35" t="s">
        <v>44</v>
      </c>
      <c r="D12" s="38" t="s">
        <v>39</v>
      </c>
      <c r="E12" s="6">
        <v>41</v>
      </c>
      <c r="F12" s="39" t="str">
        <f t="shared" si="0"/>
        <v>A</v>
      </c>
      <c r="G12" s="6">
        <v>49</v>
      </c>
      <c r="H12" s="39" t="str">
        <f t="shared" si="1"/>
        <v>A</v>
      </c>
      <c r="I12" s="6">
        <v>42</v>
      </c>
      <c r="J12" s="39" t="str">
        <f t="shared" si="2"/>
        <v>A</v>
      </c>
      <c r="K12" s="6">
        <v>37</v>
      </c>
      <c r="L12" s="53" t="str">
        <f t="shared" si="3"/>
        <v>B</v>
      </c>
      <c r="M12" s="6">
        <v>39</v>
      </c>
      <c r="N12" s="47" t="str">
        <f t="shared" si="4"/>
        <v>B</v>
      </c>
      <c r="O12" s="6">
        <v>38</v>
      </c>
      <c r="P12" s="47" t="str">
        <f t="shared" si="5"/>
        <v>B</v>
      </c>
      <c r="Q12" s="56">
        <v>48</v>
      </c>
      <c r="R12" s="39" t="str">
        <f t="shared" si="6"/>
        <v>A</v>
      </c>
      <c r="S12" s="40">
        <f t="shared" si="7"/>
        <v>294</v>
      </c>
      <c r="T12" s="41">
        <f t="shared" si="8"/>
        <v>41</v>
      </c>
      <c r="U12" s="42">
        <f t="shared" si="9"/>
        <v>3</v>
      </c>
      <c r="V12" s="39" t="str">
        <f t="shared" si="10"/>
        <v>A</v>
      </c>
    </row>
    <row r="13" spans="1:52" ht="15.95" customHeight="1" thickTop="1" thickBot="1" x14ac:dyDescent="0.4">
      <c r="A13" s="13"/>
      <c r="B13" s="32">
        <v>4</v>
      </c>
      <c r="C13" s="36" t="s">
        <v>41</v>
      </c>
      <c r="D13" s="43" t="s">
        <v>42</v>
      </c>
      <c r="E13" s="57">
        <v>38</v>
      </c>
      <c r="F13" s="58" t="str">
        <f t="shared" si="0"/>
        <v>B</v>
      </c>
      <c r="G13" s="57">
        <v>47</v>
      </c>
      <c r="H13" s="58" t="str">
        <f t="shared" si="1"/>
        <v>A</v>
      </c>
      <c r="I13" s="57">
        <v>45</v>
      </c>
      <c r="J13" s="58" t="str">
        <f t="shared" si="2"/>
        <v>A</v>
      </c>
      <c r="K13" s="57">
        <v>37</v>
      </c>
      <c r="L13" s="59" t="str">
        <f t="shared" si="3"/>
        <v>B</v>
      </c>
      <c r="M13" s="57">
        <v>39</v>
      </c>
      <c r="N13" s="60" t="str">
        <f t="shared" si="4"/>
        <v>B</v>
      </c>
      <c r="O13" s="57">
        <v>42</v>
      </c>
      <c r="P13" s="60" t="str">
        <f t="shared" si="5"/>
        <v>A</v>
      </c>
      <c r="Q13" s="61">
        <v>44</v>
      </c>
      <c r="R13" s="58" t="str">
        <f t="shared" si="6"/>
        <v>A</v>
      </c>
      <c r="S13" s="40">
        <f t="shared" si="7"/>
        <v>292</v>
      </c>
      <c r="T13" s="62">
        <f t="shared" si="8"/>
        <v>41.333333333333336</v>
      </c>
      <c r="U13" s="63">
        <f t="shared" si="9"/>
        <v>4</v>
      </c>
      <c r="V13" s="58" t="str">
        <f t="shared" si="10"/>
        <v>A</v>
      </c>
    </row>
    <row r="14" spans="1:52" ht="15.95" customHeight="1" thickTop="1" thickBot="1" x14ac:dyDescent="0.4">
      <c r="A14" s="14"/>
      <c r="B14" s="31">
        <v>5</v>
      </c>
      <c r="C14" s="35" t="s">
        <v>46</v>
      </c>
      <c r="D14" s="38" t="s">
        <v>39</v>
      </c>
      <c r="E14" s="6">
        <v>24</v>
      </c>
      <c r="F14" s="39" t="str">
        <f t="shared" si="0"/>
        <v>C</v>
      </c>
      <c r="G14" s="6">
        <v>45</v>
      </c>
      <c r="H14" s="39" t="str">
        <f t="shared" si="1"/>
        <v>A</v>
      </c>
      <c r="I14" s="6">
        <v>44</v>
      </c>
      <c r="J14" s="39" t="str">
        <f t="shared" si="2"/>
        <v>A</v>
      </c>
      <c r="K14" s="6">
        <v>37</v>
      </c>
      <c r="L14" s="53" t="str">
        <f t="shared" si="3"/>
        <v>B</v>
      </c>
      <c r="M14" s="6">
        <v>42</v>
      </c>
      <c r="N14" s="47" t="str">
        <f t="shared" si="4"/>
        <v>A</v>
      </c>
      <c r="O14" s="6">
        <v>45</v>
      </c>
      <c r="P14" s="47" t="str">
        <f t="shared" si="5"/>
        <v>A</v>
      </c>
      <c r="Q14" s="56">
        <v>45</v>
      </c>
      <c r="R14" s="39" t="str">
        <f t="shared" si="6"/>
        <v>A</v>
      </c>
      <c r="S14" s="40">
        <f t="shared" si="7"/>
        <v>282</v>
      </c>
      <c r="T14" s="41">
        <f t="shared" si="8"/>
        <v>39.5</v>
      </c>
      <c r="U14" s="42">
        <f t="shared" si="9"/>
        <v>5</v>
      </c>
      <c r="V14" s="39" t="str">
        <f t="shared" si="10"/>
        <v>B</v>
      </c>
    </row>
    <row r="15" spans="1:52" ht="15.95" customHeight="1" thickTop="1" thickBot="1" x14ac:dyDescent="0.4">
      <c r="A15" s="15"/>
      <c r="B15" s="32">
        <v>6</v>
      </c>
      <c r="C15" s="36" t="s">
        <v>43</v>
      </c>
      <c r="D15" s="43" t="s">
        <v>42</v>
      </c>
      <c r="E15" s="57">
        <v>34</v>
      </c>
      <c r="F15" s="58" t="str">
        <f t="shared" si="0"/>
        <v>B</v>
      </c>
      <c r="G15" s="57">
        <v>43</v>
      </c>
      <c r="H15" s="58" t="str">
        <f t="shared" si="1"/>
        <v>A</v>
      </c>
      <c r="I15" s="57">
        <v>43</v>
      </c>
      <c r="J15" s="58" t="str">
        <f t="shared" si="2"/>
        <v>A</v>
      </c>
      <c r="K15" s="57">
        <v>34</v>
      </c>
      <c r="L15" s="59" t="str">
        <f t="shared" si="3"/>
        <v>B</v>
      </c>
      <c r="M15" s="57">
        <v>38</v>
      </c>
      <c r="N15" s="60" t="str">
        <f t="shared" si="4"/>
        <v>B</v>
      </c>
      <c r="O15" s="57">
        <v>42</v>
      </c>
      <c r="P15" s="60" t="str">
        <f t="shared" si="5"/>
        <v>A</v>
      </c>
      <c r="Q15" s="61">
        <v>43</v>
      </c>
      <c r="R15" s="58" t="str">
        <f t="shared" si="6"/>
        <v>A</v>
      </c>
      <c r="S15" s="40">
        <f t="shared" si="7"/>
        <v>277</v>
      </c>
      <c r="T15" s="62">
        <f t="shared" si="8"/>
        <v>39</v>
      </c>
      <c r="U15" s="63">
        <f t="shared" si="9"/>
        <v>6</v>
      </c>
      <c r="V15" s="58" t="str">
        <f t="shared" si="10"/>
        <v>B</v>
      </c>
    </row>
    <row r="16" spans="1:52" ht="15.95" customHeight="1" thickTop="1" thickBot="1" x14ac:dyDescent="0.4">
      <c r="A16" s="16"/>
      <c r="B16" s="31">
        <v>7</v>
      </c>
      <c r="C16" s="35" t="s">
        <v>45</v>
      </c>
      <c r="D16" s="38" t="s">
        <v>39</v>
      </c>
      <c r="E16" s="6">
        <v>37</v>
      </c>
      <c r="F16" s="39" t="str">
        <f t="shared" si="0"/>
        <v>B</v>
      </c>
      <c r="G16" s="6">
        <v>42</v>
      </c>
      <c r="H16" s="39" t="str">
        <f t="shared" si="1"/>
        <v>A</v>
      </c>
      <c r="I16" s="6">
        <v>43</v>
      </c>
      <c r="J16" s="39" t="str">
        <f t="shared" si="2"/>
        <v>A</v>
      </c>
      <c r="K16" s="6">
        <v>34</v>
      </c>
      <c r="L16" s="53" t="str">
        <f t="shared" si="3"/>
        <v>B</v>
      </c>
      <c r="M16" s="6">
        <v>34</v>
      </c>
      <c r="N16" s="47" t="str">
        <f t="shared" si="4"/>
        <v>B</v>
      </c>
      <c r="O16" s="6">
        <v>41</v>
      </c>
      <c r="P16" s="47" t="str">
        <f t="shared" si="5"/>
        <v>A</v>
      </c>
      <c r="Q16" s="56">
        <v>35</v>
      </c>
      <c r="R16" s="39" t="str">
        <f t="shared" si="6"/>
        <v>B</v>
      </c>
      <c r="S16" s="40">
        <f t="shared" si="7"/>
        <v>266</v>
      </c>
      <c r="T16" s="41">
        <f t="shared" si="8"/>
        <v>38.5</v>
      </c>
      <c r="U16" s="42">
        <f t="shared" si="9"/>
        <v>7</v>
      </c>
      <c r="V16" s="39" t="str">
        <f t="shared" si="10"/>
        <v>B</v>
      </c>
    </row>
    <row r="17" spans="1:24" ht="15.95" customHeight="1" thickTop="1" thickBot="1" x14ac:dyDescent="0.4">
      <c r="B17" s="32">
        <v>8</v>
      </c>
      <c r="C17" s="36" t="s">
        <v>47</v>
      </c>
      <c r="D17" s="43" t="s">
        <v>42</v>
      </c>
      <c r="E17" s="57">
        <v>32</v>
      </c>
      <c r="F17" s="58" t="str">
        <f t="shared" si="0"/>
        <v>B</v>
      </c>
      <c r="G17" s="57">
        <v>44</v>
      </c>
      <c r="H17" s="58" t="str">
        <f t="shared" si="1"/>
        <v>A</v>
      </c>
      <c r="I17" s="57">
        <v>34</v>
      </c>
      <c r="J17" s="58" t="str">
        <f t="shared" si="2"/>
        <v>B</v>
      </c>
      <c r="K17" s="57">
        <v>30</v>
      </c>
      <c r="L17" s="59" t="str">
        <f t="shared" si="3"/>
        <v>C</v>
      </c>
      <c r="M17" s="57">
        <v>38</v>
      </c>
      <c r="N17" s="60" t="str">
        <f t="shared" si="4"/>
        <v>B</v>
      </c>
      <c r="O17" s="57">
        <v>41</v>
      </c>
      <c r="P17" s="60" t="str">
        <f t="shared" si="5"/>
        <v>A</v>
      </c>
      <c r="Q17" s="61">
        <v>42</v>
      </c>
      <c r="R17" s="58" t="str">
        <f t="shared" si="6"/>
        <v>A</v>
      </c>
      <c r="S17" s="40">
        <f t="shared" si="7"/>
        <v>261</v>
      </c>
      <c r="T17" s="62">
        <f t="shared" si="8"/>
        <v>36.5</v>
      </c>
      <c r="U17" s="63">
        <f t="shared" si="9"/>
        <v>8</v>
      </c>
      <c r="V17" s="58" t="str">
        <f t="shared" si="10"/>
        <v>B</v>
      </c>
    </row>
    <row r="18" spans="1:24" ht="15.95" customHeight="1" thickTop="1" thickBot="1" x14ac:dyDescent="0.4">
      <c r="B18" s="31">
        <v>9</v>
      </c>
      <c r="C18" s="35" t="s">
        <v>49</v>
      </c>
      <c r="D18" s="38" t="s">
        <v>39</v>
      </c>
      <c r="E18" s="6">
        <v>24</v>
      </c>
      <c r="F18" s="39" t="str">
        <f t="shared" si="0"/>
        <v>C</v>
      </c>
      <c r="G18" s="6">
        <v>49</v>
      </c>
      <c r="H18" s="39" t="str">
        <f t="shared" si="1"/>
        <v>A</v>
      </c>
      <c r="I18" s="6">
        <v>44</v>
      </c>
      <c r="J18" s="39" t="str">
        <f t="shared" si="2"/>
        <v>A</v>
      </c>
      <c r="K18" s="6">
        <v>32</v>
      </c>
      <c r="L18" s="53" t="str">
        <f t="shared" si="3"/>
        <v>B</v>
      </c>
      <c r="M18" s="6">
        <v>30</v>
      </c>
      <c r="N18" s="47" t="str">
        <f t="shared" si="4"/>
        <v>C</v>
      </c>
      <c r="O18" s="6">
        <v>38</v>
      </c>
      <c r="P18" s="47" t="str">
        <f t="shared" si="5"/>
        <v>B</v>
      </c>
      <c r="Q18" s="56">
        <v>37</v>
      </c>
      <c r="R18" s="39" t="str">
        <f t="shared" si="6"/>
        <v>B</v>
      </c>
      <c r="S18" s="40">
        <f t="shared" si="7"/>
        <v>254</v>
      </c>
      <c r="T18" s="41">
        <f t="shared" si="8"/>
        <v>36.166666666666664</v>
      </c>
      <c r="U18" s="42">
        <f t="shared" si="9"/>
        <v>9</v>
      </c>
      <c r="V18" s="39" t="str">
        <f t="shared" si="10"/>
        <v>B</v>
      </c>
    </row>
    <row r="19" spans="1:24" ht="15.95" customHeight="1" thickTop="1" thickBot="1" x14ac:dyDescent="0.4">
      <c r="B19" s="32">
        <v>10</v>
      </c>
      <c r="C19" s="36" t="s">
        <v>50</v>
      </c>
      <c r="D19" s="43" t="s">
        <v>42</v>
      </c>
      <c r="E19" s="57">
        <v>32</v>
      </c>
      <c r="F19" s="58" t="str">
        <f t="shared" si="0"/>
        <v>B</v>
      </c>
      <c r="G19" s="57">
        <v>44</v>
      </c>
      <c r="H19" s="58" t="str">
        <f t="shared" si="1"/>
        <v>A</v>
      </c>
      <c r="I19" s="57">
        <v>44</v>
      </c>
      <c r="J19" s="58" t="str">
        <f t="shared" si="2"/>
        <v>A</v>
      </c>
      <c r="K19" s="57">
        <v>28</v>
      </c>
      <c r="L19" s="59" t="str">
        <f t="shared" si="3"/>
        <v>C</v>
      </c>
      <c r="M19" s="57">
        <v>31</v>
      </c>
      <c r="N19" s="60" t="str">
        <f t="shared" si="4"/>
        <v>B</v>
      </c>
      <c r="O19" s="57">
        <v>35</v>
      </c>
      <c r="P19" s="60" t="str">
        <f t="shared" si="5"/>
        <v>B</v>
      </c>
      <c r="Q19" s="61">
        <v>39</v>
      </c>
      <c r="R19" s="58" t="str">
        <f t="shared" si="6"/>
        <v>B</v>
      </c>
      <c r="S19" s="40">
        <f t="shared" si="7"/>
        <v>253</v>
      </c>
      <c r="T19" s="62">
        <f t="shared" si="8"/>
        <v>35.666666666666664</v>
      </c>
      <c r="U19" s="63">
        <f t="shared" si="9"/>
        <v>10</v>
      </c>
      <c r="V19" s="58" t="str">
        <f t="shared" si="10"/>
        <v>B</v>
      </c>
    </row>
    <row r="20" spans="1:24" ht="15.95" customHeight="1" thickTop="1" thickBot="1" x14ac:dyDescent="0.4">
      <c r="B20" s="31">
        <v>11</v>
      </c>
      <c r="C20" s="36" t="s">
        <v>54</v>
      </c>
      <c r="D20" s="43" t="s">
        <v>42</v>
      </c>
      <c r="E20" s="57">
        <v>16</v>
      </c>
      <c r="F20" s="58" t="str">
        <f t="shared" si="0"/>
        <v>D</v>
      </c>
      <c r="G20" s="57">
        <v>48</v>
      </c>
      <c r="H20" s="58" t="str">
        <f t="shared" si="1"/>
        <v>A</v>
      </c>
      <c r="I20" s="57">
        <v>40</v>
      </c>
      <c r="J20" s="58" t="str">
        <f t="shared" si="2"/>
        <v>B</v>
      </c>
      <c r="K20" s="57">
        <v>29</v>
      </c>
      <c r="L20" s="59" t="str">
        <f t="shared" si="3"/>
        <v>C</v>
      </c>
      <c r="M20" s="57">
        <v>34</v>
      </c>
      <c r="N20" s="60" t="str">
        <f t="shared" si="4"/>
        <v>B</v>
      </c>
      <c r="O20" s="57">
        <v>31</v>
      </c>
      <c r="P20" s="60" t="str">
        <f t="shared" si="5"/>
        <v>B</v>
      </c>
      <c r="Q20" s="61">
        <v>36</v>
      </c>
      <c r="R20" s="58" t="str">
        <f t="shared" si="6"/>
        <v>B</v>
      </c>
      <c r="S20" s="40">
        <f t="shared" si="7"/>
        <v>234</v>
      </c>
      <c r="T20" s="62">
        <f t="shared" si="8"/>
        <v>33</v>
      </c>
      <c r="U20" s="63">
        <f t="shared" si="9"/>
        <v>11</v>
      </c>
      <c r="V20" s="58" t="str">
        <f t="shared" si="10"/>
        <v>B</v>
      </c>
    </row>
    <row r="21" spans="1:24" ht="15.95" customHeight="1" thickTop="1" thickBot="1" x14ac:dyDescent="0.4">
      <c r="B21" s="32">
        <v>12</v>
      </c>
      <c r="C21" s="36" t="s">
        <v>53</v>
      </c>
      <c r="D21" s="43" t="s">
        <v>42</v>
      </c>
      <c r="E21" s="57">
        <v>15</v>
      </c>
      <c r="F21" s="58" t="str">
        <f t="shared" si="0"/>
        <v>D</v>
      </c>
      <c r="G21" s="57">
        <v>40</v>
      </c>
      <c r="H21" s="58" t="str">
        <f t="shared" si="1"/>
        <v>B</v>
      </c>
      <c r="I21" s="57">
        <v>39</v>
      </c>
      <c r="J21" s="58" t="str">
        <f t="shared" si="2"/>
        <v>B</v>
      </c>
      <c r="K21" s="57">
        <v>26</v>
      </c>
      <c r="L21" s="59" t="str">
        <f t="shared" si="3"/>
        <v>C</v>
      </c>
      <c r="M21" s="57">
        <v>32</v>
      </c>
      <c r="N21" s="60" t="str">
        <f t="shared" si="4"/>
        <v>B</v>
      </c>
      <c r="O21" s="57">
        <v>39</v>
      </c>
      <c r="P21" s="60" t="str">
        <f t="shared" si="5"/>
        <v>B</v>
      </c>
      <c r="Q21" s="61">
        <v>43</v>
      </c>
      <c r="R21" s="58" t="str">
        <f t="shared" si="6"/>
        <v>A</v>
      </c>
      <c r="S21" s="40">
        <f t="shared" si="7"/>
        <v>234</v>
      </c>
      <c r="T21" s="62">
        <f t="shared" si="8"/>
        <v>31.833333333333332</v>
      </c>
      <c r="U21" s="63">
        <f t="shared" si="9"/>
        <v>11</v>
      </c>
      <c r="V21" s="58" t="str">
        <f t="shared" si="10"/>
        <v>B</v>
      </c>
    </row>
    <row r="22" spans="1:24" ht="15.95" customHeight="1" thickTop="1" thickBot="1" x14ac:dyDescent="0.4">
      <c r="B22" s="31">
        <v>13</v>
      </c>
      <c r="C22" s="36" t="s">
        <v>51</v>
      </c>
      <c r="D22" s="43" t="s">
        <v>42</v>
      </c>
      <c r="E22" s="57">
        <v>24</v>
      </c>
      <c r="F22" s="58" t="str">
        <f t="shared" si="0"/>
        <v>C</v>
      </c>
      <c r="G22" s="57">
        <v>39</v>
      </c>
      <c r="H22" s="58" t="str">
        <f t="shared" si="1"/>
        <v>B</v>
      </c>
      <c r="I22" s="57">
        <v>38</v>
      </c>
      <c r="J22" s="58" t="str">
        <f t="shared" si="2"/>
        <v>B</v>
      </c>
      <c r="K22" s="57">
        <v>31</v>
      </c>
      <c r="L22" s="59" t="str">
        <f t="shared" si="3"/>
        <v>B</v>
      </c>
      <c r="M22" s="57">
        <v>25</v>
      </c>
      <c r="N22" s="60" t="str">
        <f t="shared" si="4"/>
        <v>C</v>
      </c>
      <c r="O22" s="57">
        <v>37</v>
      </c>
      <c r="P22" s="60" t="str">
        <f t="shared" si="5"/>
        <v>B</v>
      </c>
      <c r="Q22" s="61">
        <v>34</v>
      </c>
      <c r="R22" s="58" t="str">
        <f t="shared" si="6"/>
        <v>B</v>
      </c>
      <c r="S22" s="40">
        <f t="shared" si="7"/>
        <v>228</v>
      </c>
      <c r="T22" s="62">
        <f t="shared" si="8"/>
        <v>32.333333333333336</v>
      </c>
      <c r="U22" s="63">
        <f t="shared" si="9"/>
        <v>13</v>
      </c>
      <c r="V22" s="58" t="str">
        <f t="shared" si="10"/>
        <v>B</v>
      </c>
    </row>
    <row r="23" spans="1:24" ht="15.95" customHeight="1" thickTop="1" thickBot="1" x14ac:dyDescent="0.4">
      <c r="B23" s="32">
        <v>14</v>
      </c>
      <c r="C23" s="35" t="s">
        <v>55</v>
      </c>
      <c r="D23" s="38" t="s">
        <v>39</v>
      </c>
      <c r="E23" s="6">
        <v>26</v>
      </c>
      <c r="F23" s="39" t="str">
        <f t="shared" si="0"/>
        <v>C</v>
      </c>
      <c r="G23" s="6">
        <v>42</v>
      </c>
      <c r="H23" s="39" t="str">
        <f t="shared" si="1"/>
        <v>A</v>
      </c>
      <c r="I23" s="6">
        <v>44</v>
      </c>
      <c r="J23" s="39" t="str">
        <f t="shared" si="2"/>
        <v>A</v>
      </c>
      <c r="K23" s="6">
        <v>25</v>
      </c>
      <c r="L23" s="53" t="str">
        <f t="shared" si="3"/>
        <v>C</v>
      </c>
      <c r="M23" s="6">
        <v>33</v>
      </c>
      <c r="N23" s="47" t="str">
        <f t="shared" si="4"/>
        <v>B</v>
      </c>
      <c r="O23" s="6">
        <v>22</v>
      </c>
      <c r="P23" s="47" t="str">
        <f t="shared" si="5"/>
        <v>C</v>
      </c>
      <c r="Q23" s="56">
        <v>35</v>
      </c>
      <c r="R23" s="39" t="str">
        <f t="shared" si="6"/>
        <v>B</v>
      </c>
      <c r="S23" s="40">
        <f t="shared" si="7"/>
        <v>227</v>
      </c>
      <c r="T23" s="41">
        <f t="shared" si="8"/>
        <v>32</v>
      </c>
      <c r="U23" s="42">
        <f t="shared" si="9"/>
        <v>14</v>
      </c>
      <c r="V23" s="39" t="str">
        <f t="shared" si="10"/>
        <v>B</v>
      </c>
    </row>
    <row r="24" spans="1:24" ht="15.95" customHeight="1" thickTop="1" thickBot="1" x14ac:dyDescent="0.4">
      <c r="B24" s="31">
        <v>15</v>
      </c>
      <c r="C24" s="36" t="s">
        <v>56</v>
      </c>
      <c r="D24" s="43" t="s">
        <v>42</v>
      </c>
      <c r="E24" s="57">
        <v>25</v>
      </c>
      <c r="F24" s="58" t="str">
        <f t="shared" si="0"/>
        <v>C</v>
      </c>
      <c r="G24" s="57">
        <v>46</v>
      </c>
      <c r="H24" s="58" t="str">
        <f t="shared" si="1"/>
        <v>A</v>
      </c>
      <c r="I24" s="57">
        <v>37</v>
      </c>
      <c r="J24" s="58" t="str">
        <f t="shared" si="2"/>
        <v>B</v>
      </c>
      <c r="K24" s="57">
        <v>23</v>
      </c>
      <c r="L24" s="59" t="str">
        <f t="shared" si="3"/>
        <v>C</v>
      </c>
      <c r="M24" s="57">
        <v>21</v>
      </c>
      <c r="N24" s="60" t="str">
        <f t="shared" si="4"/>
        <v>C</v>
      </c>
      <c r="O24" s="57">
        <v>31</v>
      </c>
      <c r="P24" s="60" t="str">
        <f t="shared" si="5"/>
        <v>B</v>
      </c>
      <c r="Q24" s="61">
        <v>37</v>
      </c>
      <c r="R24" s="58" t="str">
        <f t="shared" si="6"/>
        <v>B</v>
      </c>
      <c r="S24" s="40">
        <f t="shared" si="7"/>
        <v>220</v>
      </c>
      <c r="T24" s="62">
        <f t="shared" si="8"/>
        <v>30.5</v>
      </c>
      <c r="U24" s="63">
        <f t="shared" si="9"/>
        <v>15</v>
      </c>
      <c r="V24" s="58" t="str">
        <f t="shared" si="10"/>
        <v>C</v>
      </c>
    </row>
    <row r="25" spans="1:24" ht="15.95" customHeight="1" thickTop="1" thickBot="1" x14ac:dyDescent="0.4">
      <c r="B25" s="32">
        <v>16</v>
      </c>
      <c r="C25" s="37" t="s">
        <v>57</v>
      </c>
      <c r="D25" s="44" t="s">
        <v>39</v>
      </c>
      <c r="E25" s="6">
        <v>17</v>
      </c>
      <c r="F25" s="39" t="str">
        <f t="shared" si="0"/>
        <v>D</v>
      </c>
      <c r="G25" s="6">
        <v>38</v>
      </c>
      <c r="H25" s="39" t="str">
        <f t="shared" si="1"/>
        <v>B</v>
      </c>
      <c r="I25" s="6">
        <v>36</v>
      </c>
      <c r="J25" s="39" t="str">
        <f t="shared" si="2"/>
        <v>B</v>
      </c>
      <c r="K25" s="6">
        <v>26</v>
      </c>
      <c r="L25" s="53" t="str">
        <f t="shared" si="3"/>
        <v>C</v>
      </c>
      <c r="M25" s="6">
        <v>33</v>
      </c>
      <c r="N25" s="47" t="str">
        <f t="shared" si="4"/>
        <v>B</v>
      </c>
      <c r="O25" s="6">
        <v>28</v>
      </c>
      <c r="P25" s="47" t="str">
        <f t="shared" si="5"/>
        <v>C</v>
      </c>
      <c r="Q25" s="56">
        <v>39</v>
      </c>
      <c r="R25" s="39" t="str">
        <f t="shared" si="6"/>
        <v>B</v>
      </c>
      <c r="S25" s="40">
        <f t="shared" si="7"/>
        <v>217</v>
      </c>
      <c r="T25" s="41">
        <f t="shared" si="8"/>
        <v>29.666666666666668</v>
      </c>
      <c r="U25" s="42">
        <f t="shared" si="9"/>
        <v>16</v>
      </c>
      <c r="V25" s="39" t="str">
        <f t="shared" si="10"/>
        <v>C</v>
      </c>
    </row>
    <row r="26" spans="1:24" ht="15.95" customHeight="1" thickTop="1" thickBot="1" x14ac:dyDescent="0.4">
      <c r="B26" s="31">
        <v>17</v>
      </c>
      <c r="C26" s="36" t="s">
        <v>58</v>
      </c>
      <c r="D26" s="43" t="s">
        <v>42</v>
      </c>
      <c r="E26" s="57">
        <v>13</v>
      </c>
      <c r="F26" s="58" t="str">
        <f t="shared" si="0"/>
        <v>D</v>
      </c>
      <c r="G26" s="57">
        <v>38</v>
      </c>
      <c r="H26" s="58" t="str">
        <f t="shared" si="1"/>
        <v>B</v>
      </c>
      <c r="I26" s="57">
        <v>37</v>
      </c>
      <c r="J26" s="58" t="str">
        <f t="shared" si="2"/>
        <v>B</v>
      </c>
      <c r="K26" s="57">
        <v>25</v>
      </c>
      <c r="L26" s="59" t="str">
        <f t="shared" si="3"/>
        <v>C</v>
      </c>
      <c r="M26" s="57">
        <v>31</v>
      </c>
      <c r="N26" s="60" t="str">
        <f t="shared" si="4"/>
        <v>B</v>
      </c>
      <c r="O26" s="57">
        <v>32</v>
      </c>
      <c r="P26" s="60" t="str">
        <f t="shared" si="5"/>
        <v>B</v>
      </c>
      <c r="Q26" s="61">
        <v>34</v>
      </c>
      <c r="R26" s="58" t="str">
        <f t="shared" si="6"/>
        <v>B</v>
      </c>
      <c r="S26" s="40">
        <f t="shared" si="7"/>
        <v>210</v>
      </c>
      <c r="T26" s="62">
        <f t="shared" si="8"/>
        <v>29.333333333333332</v>
      </c>
      <c r="U26" s="63">
        <f t="shared" si="9"/>
        <v>17</v>
      </c>
      <c r="V26" s="58" t="str">
        <f t="shared" si="10"/>
        <v>C</v>
      </c>
    </row>
    <row r="27" spans="1:24" ht="15.95" customHeight="1" thickTop="1" thickBot="1" x14ac:dyDescent="0.4">
      <c r="B27" s="32">
        <v>18</v>
      </c>
      <c r="C27" s="36" t="s">
        <v>48</v>
      </c>
      <c r="D27" s="43" t="s">
        <v>42</v>
      </c>
      <c r="E27" s="68"/>
      <c r="F27" s="58" t="str">
        <f t="shared" ref="F27:F28" si="11">IF(E27&gt;=41,"A",IF(E27&gt;=31,"B",IF(E27&gt;=21,"C",IF(E27&gt;=11,"D",IF(E27&gt;=0,"E",)))))</f>
        <v>E</v>
      </c>
      <c r="G27" s="68"/>
      <c r="H27" s="58" t="str">
        <f t="shared" ref="H27:H28" si="12">IF(G27&gt;=41,"A",IF(G27&gt;=31,"B",IF(G27&gt;=21,"C",IF(G27&gt;=11,"D",IF(G27&gt;=0,"E",)))))</f>
        <v>E</v>
      </c>
      <c r="I27" s="68"/>
      <c r="J27" s="58" t="str">
        <f t="shared" ref="J27:J28" si="13">IF(I27&gt;=41,"A",IF(I27&gt;=31,"B",IF(I27&gt;=21,"C",IF(I27&gt;=11,"D",IF(I27&gt;=0,"E",)))))</f>
        <v>E</v>
      </c>
      <c r="K27" s="68"/>
      <c r="L27" s="59" t="str">
        <f t="shared" ref="L27:L28" si="14">IF(K27&gt;=41,"A",IF(K27&gt;=31,"B",IF(K27&gt;=21,"C",IF(K27&gt;=11,"D",IF(K27&gt;=0,"E",)))))</f>
        <v>E</v>
      </c>
      <c r="M27" s="68"/>
      <c r="N27" s="60" t="str">
        <f t="shared" ref="N27:N28" si="15">IF(M27&gt;=41,"A",IF(M27&gt;=31,"B",IF(M27&gt;=21,"C",IF(M27&gt;=11,"D",IF(M27&gt;=0,"E",)))))</f>
        <v>E</v>
      </c>
      <c r="O27" s="68"/>
      <c r="P27" s="60" t="str">
        <f t="shared" ref="P27:P28" si="16">IF(O27&gt;=41,"A",IF(O27&gt;=31,"B",IF(O27&gt;=21,"C",IF(O27&gt;=11,"D",IF(O27&gt;=0,"E",)))))</f>
        <v>E</v>
      </c>
      <c r="Q27" s="70"/>
      <c r="R27" s="58" t="str">
        <f t="shared" ref="R27:R28" si="17">IF(Q27&gt;=41,"A",IF(Q27&gt;=31,"B",IF(Q27&gt;=21,"C",IF(Q27&gt;=11,"D",IF(Q27&gt;=0,"E",)))))</f>
        <v>E</v>
      </c>
      <c r="S27" s="40">
        <f t="shared" ref="S27:S28" si="18">SUM(E27:Q27)</f>
        <v>0</v>
      </c>
      <c r="T27" s="62" t="e">
        <f t="shared" ref="T27:T28" si="19">AVERAGE(E27:O27)</f>
        <v>#DIV/0!</v>
      </c>
      <c r="U27" s="63">
        <f t="shared" ref="U27:U28" si="20">RANK(S27:S45,$S$10:$S$28)</f>
        <v>18</v>
      </c>
      <c r="V27" s="58" t="e">
        <f t="shared" ref="V27:V28" si="21">IF(T27&gt;=41,"A",IF(T27&gt;=31,"B",IF(T27&gt;=21,"C",IF(T27&gt;=11,"D",IF(T27&gt;=0,"E",)))))</f>
        <v>#DIV/0!</v>
      </c>
    </row>
    <row r="28" spans="1:24" ht="17.25" customHeight="1" thickTop="1" thickBot="1" x14ac:dyDescent="0.4">
      <c r="B28" s="31">
        <v>19</v>
      </c>
      <c r="C28" s="35" t="s">
        <v>52</v>
      </c>
      <c r="D28" s="38" t="s">
        <v>39</v>
      </c>
      <c r="E28" s="69"/>
      <c r="F28" s="48" t="str">
        <f t="shared" si="11"/>
        <v>E</v>
      </c>
      <c r="G28" s="69"/>
      <c r="H28" s="48" t="str">
        <f t="shared" si="12"/>
        <v>E</v>
      </c>
      <c r="I28" s="69"/>
      <c r="J28" s="48" t="str">
        <f t="shared" si="13"/>
        <v>E</v>
      </c>
      <c r="K28" s="69"/>
      <c r="L28" s="50" t="str">
        <f t="shared" si="14"/>
        <v>E</v>
      </c>
      <c r="M28" s="69"/>
      <c r="N28" s="64" t="str">
        <f t="shared" si="15"/>
        <v>E</v>
      </c>
      <c r="O28" s="69"/>
      <c r="P28" s="64" t="str">
        <f t="shared" si="16"/>
        <v>E</v>
      </c>
      <c r="Q28" s="71"/>
      <c r="R28" s="48" t="str">
        <f t="shared" si="17"/>
        <v>E</v>
      </c>
      <c r="S28" s="40">
        <f t="shared" si="18"/>
        <v>0</v>
      </c>
      <c r="T28" s="51" t="e">
        <f t="shared" si="19"/>
        <v>#DIV/0!</v>
      </c>
      <c r="U28" s="42">
        <f t="shared" si="20"/>
        <v>18</v>
      </c>
      <c r="V28" s="48" t="e">
        <f t="shared" si="21"/>
        <v>#DIV/0!</v>
      </c>
    </row>
    <row r="29" spans="1:24" ht="40.5" customHeight="1" thickTop="1" thickBot="1" x14ac:dyDescent="0.3">
      <c r="B29" s="5"/>
      <c r="C29" s="33"/>
      <c r="D29" s="110"/>
      <c r="E29" s="34" t="s">
        <v>27</v>
      </c>
      <c r="F29" s="45" t="s">
        <v>31</v>
      </c>
      <c r="G29" s="66" t="s">
        <v>23</v>
      </c>
      <c r="H29" s="45" t="s">
        <v>31</v>
      </c>
      <c r="I29" s="66" t="s">
        <v>22</v>
      </c>
      <c r="J29" s="45" t="s">
        <v>31</v>
      </c>
      <c r="K29" s="66" t="s">
        <v>21</v>
      </c>
      <c r="L29" s="45" t="s">
        <v>31</v>
      </c>
      <c r="M29" s="66" t="s">
        <v>20</v>
      </c>
      <c r="N29" s="65" t="s">
        <v>31</v>
      </c>
      <c r="O29" s="66" t="s">
        <v>19</v>
      </c>
      <c r="P29" s="45" t="s">
        <v>31</v>
      </c>
      <c r="Q29" s="66" t="s">
        <v>59</v>
      </c>
      <c r="R29" s="45" t="s">
        <v>31</v>
      </c>
      <c r="S29" s="50"/>
      <c r="T29" s="52">
        <f>AVERAGE(T10:T26)</f>
        <v>36.254901960784316</v>
      </c>
      <c r="U29" s="46"/>
      <c r="V29" s="49" t="str">
        <f t="shared" ref="V29" si="22">IF(T29&gt;=41,"A",IF(T29&gt;=31,"B",IF(T29&gt;=21,"C",IF(T29&gt;=11,"D",IF(T29&gt;=0,"E",)))))</f>
        <v>B</v>
      </c>
    </row>
    <row r="30" spans="1:24" ht="15.95" customHeight="1" x14ac:dyDescent="0.2">
      <c r="B30" s="5"/>
      <c r="C30" s="33" t="s">
        <v>28</v>
      </c>
      <c r="D30" s="110"/>
      <c r="E30" s="47">
        <v>7</v>
      </c>
      <c r="F30" s="47"/>
      <c r="G30" s="47">
        <v>1</v>
      </c>
      <c r="H30" s="47"/>
      <c r="I30" s="47">
        <v>2</v>
      </c>
      <c r="J30" s="47"/>
      <c r="K30" s="47">
        <v>6</v>
      </c>
      <c r="L30" s="47"/>
      <c r="M30" s="47">
        <v>5</v>
      </c>
      <c r="N30" s="47"/>
      <c r="O30" s="47">
        <v>4</v>
      </c>
      <c r="P30" s="47"/>
      <c r="Q30" s="47">
        <v>3</v>
      </c>
      <c r="R30" s="47"/>
      <c r="U30" s="46"/>
      <c r="V30" s="46"/>
      <c r="W30" s="46"/>
      <c r="X30" s="46"/>
    </row>
    <row r="31" spans="1:24" ht="15.95" customHeight="1" x14ac:dyDescent="0.2">
      <c r="B31" s="5"/>
      <c r="C31" s="33" t="s">
        <v>29</v>
      </c>
      <c r="D31" s="110"/>
      <c r="E31" s="67">
        <f>AVERAGE(E10:E28)</f>
        <v>28.882352941176471</v>
      </c>
      <c r="F31" s="67" t="s">
        <v>35</v>
      </c>
      <c r="G31" s="67">
        <f t="shared" ref="G31:Q31" si="23">AVERAGE(G10:G28)</f>
        <v>44.117647058823529</v>
      </c>
      <c r="H31" s="67" t="s">
        <v>33</v>
      </c>
      <c r="I31" s="67">
        <f t="shared" si="23"/>
        <v>41.058823529411768</v>
      </c>
      <c r="J31" s="67" t="s">
        <v>33</v>
      </c>
      <c r="K31" s="67">
        <f t="shared" si="23"/>
        <v>31.705882352941178</v>
      </c>
      <c r="L31" s="67" t="s">
        <v>34</v>
      </c>
      <c r="M31" s="67">
        <f t="shared" si="23"/>
        <v>34.588235294117645</v>
      </c>
      <c r="N31" s="67" t="s">
        <v>34</v>
      </c>
      <c r="O31" s="67">
        <f t="shared" si="23"/>
        <v>37.176470588235297</v>
      </c>
      <c r="P31" s="67" t="s">
        <v>34</v>
      </c>
      <c r="Q31" s="67">
        <f t="shared" si="23"/>
        <v>39.529411764705884</v>
      </c>
      <c r="R31" s="67" t="s">
        <v>34</v>
      </c>
      <c r="S31" s="46"/>
      <c r="T31" s="46"/>
    </row>
    <row r="32" spans="1:24" ht="15.95" customHeight="1" x14ac:dyDescent="0.2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95" customHeight="1" x14ac:dyDescent="0.25">
      <c r="A33" s="11"/>
      <c r="B33" s="5"/>
      <c r="C33" s="92" t="s">
        <v>30</v>
      </c>
      <c r="D33" s="9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95" customHeight="1" x14ac:dyDescent="0.2">
      <c r="B34" s="5"/>
      <c r="C34" s="33" t="s">
        <v>31</v>
      </c>
      <c r="D34" s="33" t="s">
        <v>32</v>
      </c>
      <c r="E34" s="5"/>
      <c r="F34" s="5"/>
      <c r="G34" s="72"/>
      <c r="H34" s="5" t="s">
        <v>61</v>
      </c>
      <c r="I34" s="5"/>
      <c r="J34" s="5"/>
      <c r="K34" s="5"/>
      <c r="L34" s="5"/>
      <c r="M34" s="5"/>
      <c r="N34" s="5"/>
      <c r="O34" s="5"/>
      <c r="P34" s="5"/>
    </row>
    <row r="35" spans="1:16" ht="15.95" customHeight="1" x14ac:dyDescent="0.2">
      <c r="B35" s="5"/>
      <c r="C35" s="33" t="s">
        <v>33</v>
      </c>
      <c r="D35" s="47">
        <f>COUNTIF(V10:V28,"A")</f>
        <v>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95" customHeight="1" x14ac:dyDescent="0.2">
      <c r="B36" s="5"/>
      <c r="C36" s="33" t="s">
        <v>34</v>
      </c>
      <c r="D36" s="47">
        <f>COUNTIF(V10:V28,"B")</f>
        <v>10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95" customHeight="1" x14ac:dyDescent="0.2">
      <c r="B37" s="5"/>
      <c r="C37" s="33" t="s">
        <v>35</v>
      </c>
      <c r="D37" s="47">
        <f>COUNTIF(V10:V28,"C")</f>
        <v>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95" customHeight="1" x14ac:dyDescent="0.2">
      <c r="B38" s="5"/>
      <c r="C38" s="33" t="s">
        <v>36</v>
      </c>
      <c r="D38" s="47">
        <f>COUNTIF(V10:V28,"D")</f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95" customHeight="1" x14ac:dyDescent="0.2">
      <c r="B39" s="5"/>
      <c r="C39" s="33" t="s">
        <v>37</v>
      </c>
      <c r="D39" s="47">
        <f>COUNTIF(V10:V28,"E")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95" customHeight="1" x14ac:dyDescent="0.2">
      <c r="B40" s="5"/>
      <c r="C40" s="73" t="s">
        <v>62</v>
      </c>
      <c r="D40" s="74">
        <f>SUM(D35:D39)</f>
        <v>17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95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95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9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9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9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9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9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9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T51" s="2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4"/>
      <c r="C52" s="2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T52" s="2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T53" s="2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T54" s="2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T55" s="2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</sheetData>
  <sheetProtection selectLockedCells="1"/>
  <sortState ref="C10:V26">
    <sortCondition descending="1" ref="S10:S26"/>
  </sortState>
  <mergeCells count="30">
    <mergeCell ref="H2:V2"/>
    <mergeCell ref="I1:V1"/>
    <mergeCell ref="T6:T8"/>
    <mergeCell ref="S6:S8"/>
    <mergeCell ref="Q6:Q8"/>
    <mergeCell ref="R6:R8"/>
    <mergeCell ref="M6:M8"/>
    <mergeCell ref="O6:O8"/>
    <mergeCell ref="N6:N8"/>
    <mergeCell ref="U6:U8"/>
    <mergeCell ref="H6:H8"/>
    <mergeCell ref="I6:I8"/>
    <mergeCell ref="K6:K8"/>
    <mergeCell ref="I3:V3"/>
    <mergeCell ref="B1:D7"/>
    <mergeCell ref="E1:G1"/>
    <mergeCell ref="E2:G2"/>
    <mergeCell ref="E3:G3"/>
    <mergeCell ref="C33:D33"/>
    <mergeCell ref="E4:G4"/>
    <mergeCell ref="E6:E8"/>
    <mergeCell ref="G6:G8"/>
    <mergeCell ref="F6:F8"/>
    <mergeCell ref="E5:P5"/>
    <mergeCell ref="L6:L8"/>
    <mergeCell ref="J6:J8"/>
    <mergeCell ref="P6:P8"/>
    <mergeCell ref="H4:V4"/>
    <mergeCell ref="V6:V8"/>
    <mergeCell ref="D29:D31"/>
  </mergeCells>
  <dataValidations count="2">
    <dataValidation type="whole" errorStyle="warning" allowBlank="1" showErrorMessage="1" errorTitle="INVALID ENTRY!" error="Value between 0 and 50 only" sqref="E11:E28 G10:G28 I10:I28 K10:K28 M10:M28 O10:O28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2021-03-25T03:46:06Z</cp:lastPrinted>
  <dcterms:created xsi:type="dcterms:W3CDTF">2019-08-08T06:31:47Z</dcterms:created>
  <dcterms:modified xsi:type="dcterms:W3CDTF">2021-05-31T09:29:27Z</dcterms:modified>
</cp:coreProperties>
</file>