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20"/>
  </bookViews>
  <sheets>
    <sheet name="S1" sheetId="1" r:id="rId1"/>
  </sheets>
  <definedNames>
    <definedName name="CANDIDATES_NAMES" localSheetId="0">'S1'!$C$10:$C$37</definedName>
    <definedName name="ENGLISH_GRD" localSheetId="0">'S1'!#REF!</definedName>
    <definedName name="ENGLISH_SCORE" localSheetId="0">'S1'!$G$10:$G$37</definedName>
    <definedName name="GRD" localSheetId="0">'S1'!#REF!</definedName>
    <definedName name="INDEX_NO." localSheetId="0">'S1'!$B$10:$B$37</definedName>
    <definedName name="Jina_SHULE" localSheetId="0">'S1'!$I$1</definedName>
    <definedName name="KISWAHILI_SCORE" localSheetId="0">'S1'!$E$10:$E$37</definedName>
    <definedName name="KISWHILI_GRD" localSheetId="0">'S1'!#REF!</definedName>
    <definedName name="MATHS_GRD" localSheetId="0">'S1'!#REF!</definedName>
    <definedName name="MATHS_SCORE" localSheetId="0">'S1'!$K$10:$K$37</definedName>
    <definedName name="S_STUDIES_GRD" localSheetId="0">'S1'!#REF!</definedName>
    <definedName name="S_STUDIES_SCORE" localSheetId="0">'S1'!$I$10:$I$37</definedName>
    <definedName name="SCIENCE_GRD" localSheetId="0">'S1'!$M$10:$M$37</definedName>
    <definedName name="SCIENCE_SCORE" localSheetId="0">'S1'!$M$10:$M$37</definedName>
    <definedName name="SEX" localSheetId="0">'S1'!$D$10:$D$37</definedName>
    <definedName name="WALIOF_ENG" localSheetId="0">'S1'!#REF!</definedName>
    <definedName name="WALIOF_HIS" localSheetId="0">'S1'!#REF!</definedName>
    <definedName name="WALIOF_KISW" localSheetId="0">'S1'!#REF!</definedName>
    <definedName name="WALIOF_MAAR" localSheetId="0">'S1'!#REF!</definedName>
    <definedName name="WALIOF_SAY" localSheetId="0">'S1'!#REF!</definedName>
  </definedNames>
  <calcPr calcId="144525"/>
</workbook>
</file>

<file path=xl/calcChain.xml><?xml version="1.0" encoding="utf-8"?>
<calcChain xmlns="http://schemas.openxmlformats.org/spreadsheetml/2006/main">
  <c r="G40" i="1" l="1"/>
  <c r="H40" i="1" s="1"/>
  <c r="I40" i="1"/>
  <c r="J40" i="1" s="1"/>
  <c r="K40" i="1"/>
  <c r="L40" i="1" s="1"/>
  <c r="M40" i="1"/>
  <c r="N40" i="1" s="1"/>
  <c r="O40" i="1"/>
  <c r="P40" i="1" s="1"/>
  <c r="Q40" i="1"/>
  <c r="R40" i="1" s="1"/>
  <c r="L26" i="1" l="1"/>
  <c r="R12" i="1" l="1"/>
  <c r="R30" i="1"/>
  <c r="R14" i="1"/>
  <c r="R36" i="1"/>
  <c r="R31" i="1"/>
  <c r="R19" i="1"/>
  <c r="R22" i="1"/>
  <c r="R13" i="1"/>
  <c r="R11" i="1"/>
  <c r="R28" i="1"/>
  <c r="R37" i="1"/>
  <c r="R15" i="1"/>
  <c r="R33" i="1"/>
  <c r="R34" i="1"/>
  <c r="R24" i="1"/>
  <c r="R32" i="1"/>
  <c r="R23" i="1"/>
  <c r="R20" i="1"/>
  <c r="R10" i="1"/>
  <c r="R17" i="1"/>
  <c r="R25" i="1"/>
  <c r="R35" i="1"/>
  <c r="R16" i="1"/>
  <c r="R18" i="1"/>
  <c r="R29" i="1"/>
  <c r="R21" i="1"/>
  <c r="R27" i="1"/>
  <c r="R26" i="1"/>
  <c r="E40" i="1" l="1"/>
  <c r="F40" i="1" s="1"/>
  <c r="F26" i="1"/>
  <c r="P12" i="1"/>
  <c r="P30" i="1"/>
  <c r="P14" i="1"/>
  <c r="P36" i="1"/>
  <c r="P31" i="1"/>
  <c r="P19" i="1"/>
  <c r="P22" i="1"/>
  <c r="P13" i="1"/>
  <c r="P11" i="1"/>
  <c r="P28" i="1"/>
  <c r="P37" i="1"/>
  <c r="P15" i="1"/>
  <c r="P33" i="1"/>
  <c r="P34" i="1"/>
  <c r="P24" i="1"/>
  <c r="P32" i="1"/>
  <c r="P23" i="1"/>
  <c r="P20" i="1"/>
  <c r="P10" i="1"/>
  <c r="P17" i="1"/>
  <c r="P25" i="1"/>
  <c r="P35" i="1"/>
  <c r="P16" i="1"/>
  <c r="P18" i="1"/>
  <c r="P29" i="1"/>
  <c r="P21" i="1"/>
  <c r="P27" i="1"/>
  <c r="P26" i="1"/>
  <c r="N12" i="1"/>
  <c r="N30" i="1"/>
  <c r="N14" i="1"/>
  <c r="N36" i="1"/>
  <c r="N31" i="1"/>
  <c r="N19" i="1"/>
  <c r="N22" i="1"/>
  <c r="N13" i="1"/>
  <c r="N11" i="1"/>
  <c r="N28" i="1"/>
  <c r="N37" i="1"/>
  <c r="N15" i="1"/>
  <c r="N33" i="1"/>
  <c r="N34" i="1"/>
  <c r="N24" i="1"/>
  <c r="N32" i="1"/>
  <c r="N23" i="1"/>
  <c r="N20" i="1"/>
  <c r="N10" i="1"/>
  <c r="N17" i="1"/>
  <c r="N25" i="1"/>
  <c r="N35" i="1"/>
  <c r="N16" i="1"/>
  <c r="N18" i="1"/>
  <c r="N29" i="1"/>
  <c r="N21" i="1"/>
  <c r="N27" i="1"/>
  <c r="N26" i="1"/>
  <c r="L12" i="1"/>
  <c r="L30" i="1"/>
  <c r="L14" i="1"/>
  <c r="L36" i="1"/>
  <c r="L31" i="1"/>
  <c r="L19" i="1"/>
  <c r="L22" i="1"/>
  <c r="L13" i="1"/>
  <c r="L11" i="1"/>
  <c r="L28" i="1"/>
  <c r="L37" i="1"/>
  <c r="L15" i="1"/>
  <c r="L33" i="1"/>
  <c r="L34" i="1"/>
  <c r="L24" i="1"/>
  <c r="L32" i="1"/>
  <c r="L23" i="1"/>
  <c r="L20" i="1"/>
  <c r="L10" i="1"/>
  <c r="L17" i="1"/>
  <c r="L25" i="1"/>
  <c r="L35" i="1"/>
  <c r="L16" i="1"/>
  <c r="L18" i="1"/>
  <c r="L29" i="1"/>
  <c r="L21" i="1"/>
  <c r="L27" i="1"/>
  <c r="J12" i="1"/>
  <c r="J30" i="1"/>
  <c r="J14" i="1"/>
  <c r="J36" i="1"/>
  <c r="J31" i="1"/>
  <c r="J19" i="1"/>
  <c r="J22" i="1"/>
  <c r="J13" i="1"/>
  <c r="J11" i="1"/>
  <c r="J28" i="1"/>
  <c r="J37" i="1"/>
  <c r="J15" i="1"/>
  <c r="J33" i="1"/>
  <c r="J34" i="1"/>
  <c r="J24" i="1"/>
  <c r="J32" i="1"/>
  <c r="J23" i="1"/>
  <c r="J20" i="1"/>
  <c r="J10" i="1"/>
  <c r="J17" i="1"/>
  <c r="J25" i="1"/>
  <c r="J35" i="1"/>
  <c r="J16" i="1"/>
  <c r="J18" i="1"/>
  <c r="J29" i="1"/>
  <c r="J21" i="1"/>
  <c r="J27" i="1"/>
  <c r="J26" i="1"/>
  <c r="H12" i="1"/>
  <c r="H30" i="1"/>
  <c r="H14" i="1"/>
  <c r="H36" i="1"/>
  <c r="H31" i="1"/>
  <c r="H19" i="1"/>
  <c r="H22" i="1"/>
  <c r="H13" i="1"/>
  <c r="H11" i="1"/>
  <c r="H28" i="1"/>
  <c r="H37" i="1"/>
  <c r="H15" i="1"/>
  <c r="H33" i="1"/>
  <c r="H34" i="1"/>
  <c r="H24" i="1"/>
  <c r="H32" i="1"/>
  <c r="H23" i="1"/>
  <c r="H20" i="1"/>
  <c r="H10" i="1"/>
  <c r="H17" i="1"/>
  <c r="H25" i="1"/>
  <c r="H35" i="1"/>
  <c r="H16" i="1"/>
  <c r="H18" i="1"/>
  <c r="H29" i="1"/>
  <c r="H21" i="1"/>
  <c r="H27" i="1"/>
  <c r="H26" i="1"/>
  <c r="F27" i="1"/>
  <c r="F21" i="1"/>
  <c r="F29" i="1"/>
  <c r="F18" i="1"/>
  <c r="F16" i="1"/>
  <c r="F35" i="1"/>
  <c r="F25" i="1"/>
  <c r="F17" i="1"/>
  <c r="F10" i="1"/>
  <c r="F20" i="1"/>
  <c r="F23" i="1"/>
  <c r="F32" i="1"/>
  <c r="F24" i="1"/>
  <c r="F34" i="1"/>
  <c r="F33" i="1"/>
  <c r="F15" i="1"/>
  <c r="F37" i="1"/>
  <c r="F28" i="1"/>
  <c r="F11" i="1"/>
  <c r="F13" i="1"/>
  <c r="F22" i="1"/>
  <c r="F19" i="1"/>
  <c r="F31" i="1"/>
  <c r="F36" i="1"/>
  <c r="F14" i="1"/>
  <c r="F30" i="1"/>
  <c r="F12" i="1"/>
  <c r="S12" i="1" l="1"/>
  <c r="S14" i="1"/>
  <c r="S31" i="1"/>
  <c r="S22" i="1"/>
  <c r="S11" i="1"/>
  <c r="S37" i="1"/>
  <c r="S33" i="1"/>
  <c r="S24" i="1"/>
  <c r="S23" i="1"/>
  <c r="S10" i="1"/>
  <c r="S25" i="1"/>
  <c r="S16" i="1"/>
  <c r="S29" i="1"/>
  <c r="S27" i="1"/>
  <c r="S30" i="1"/>
  <c r="S36" i="1"/>
  <c r="S19" i="1"/>
  <c r="S13" i="1"/>
  <c r="S28" i="1"/>
  <c r="S15" i="1"/>
  <c r="S34" i="1"/>
  <c r="S32" i="1"/>
  <c r="S20" i="1"/>
  <c r="S17" i="1"/>
  <c r="S35" i="1"/>
  <c r="S18" i="1"/>
  <c r="S21" i="1"/>
  <c r="S26" i="1"/>
  <c r="T12" i="1"/>
  <c r="T14" i="1"/>
  <c r="T31" i="1"/>
  <c r="T22" i="1"/>
  <c r="T11" i="1"/>
  <c r="T37" i="1"/>
  <c r="T33" i="1"/>
  <c r="T24" i="1"/>
  <c r="T23" i="1"/>
  <c r="T10" i="1"/>
  <c r="T25" i="1"/>
  <c r="T16" i="1"/>
  <c r="T29" i="1"/>
  <c r="T27" i="1"/>
  <c r="T30" i="1"/>
  <c r="T36" i="1"/>
  <c r="T19" i="1"/>
  <c r="T13" i="1"/>
  <c r="V10" i="1" s="1"/>
  <c r="T28" i="1"/>
  <c r="V19" i="1" s="1"/>
  <c r="T15" i="1"/>
  <c r="T34" i="1"/>
  <c r="T32" i="1"/>
  <c r="T20" i="1"/>
  <c r="T17" i="1"/>
  <c r="T35" i="1"/>
  <c r="T18" i="1"/>
  <c r="T21" i="1"/>
  <c r="T26" i="1"/>
  <c r="V24" i="1" l="1"/>
  <c r="V35" i="1"/>
  <c r="V25" i="1"/>
  <c r="V23" i="1"/>
  <c r="V33" i="1"/>
  <c r="V30" i="1"/>
  <c r="V21" i="1"/>
  <c r="V29" i="1"/>
  <c r="V12" i="1"/>
  <c r="V20" i="1"/>
  <c r="V31" i="1"/>
  <c r="V26" i="1"/>
  <c r="V13" i="1"/>
  <c r="V15" i="1"/>
  <c r="V32" i="1"/>
  <c r="V14" i="1"/>
  <c r="V17" i="1"/>
  <c r="V22" i="1"/>
  <c r="V37" i="1"/>
  <c r="V27" i="1"/>
  <c r="V28" i="1"/>
  <c r="V36" i="1"/>
  <c r="V16" i="1"/>
  <c r="V11" i="1"/>
  <c r="V18" i="1"/>
  <c r="U26" i="1"/>
  <c r="U21" i="1"/>
  <c r="U18" i="1"/>
  <c r="U35" i="1"/>
  <c r="U17" i="1"/>
  <c r="U20" i="1"/>
  <c r="U32" i="1"/>
  <c r="U34" i="1"/>
  <c r="U15" i="1"/>
  <c r="U28" i="1"/>
  <c r="U13" i="1"/>
  <c r="U19" i="1"/>
  <c r="U36" i="1"/>
  <c r="U30" i="1"/>
  <c r="T38" i="1"/>
  <c r="V38" i="1" s="1"/>
  <c r="V34" i="1"/>
  <c r="U27" i="1"/>
  <c r="U29" i="1"/>
  <c r="U16" i="1"/>
  <c r="U25" i="1"/>
  <c r="U10" i="1"/>
  <c r="U23" i="1"/>
  <c r="U24" i="1"/>
  <c r="U33" i="1"/>
  <c r="U37" i="1"/>
  <c r="U11" i="1"/>
  <c r="U22" i="1"/>
  <c r="U31" i="1"/>
  <c r="U14" i="1"/>
  <c r="U12" i="1"/>
  <c r="D47" i="1" l="1"/>
  <c r="D46" i="1"/>
  <c r="D45" i="1"/>
  <c r="D44" i="1"/>
  <c r="D48" i="1"/>
  <c r="D49" i="1" l="1"/>
</calcChain>
</file>

<file path=xl/sharedStrings.xml><?xml version="1.0" encoding="utf-8"?>
<sst xmlns="http://schemas.openxmlformats.org/spreadsheetml/2006/main" count="112" uniqueCount="80">
  <si>
    <t>SCHOOL'S NAME:</t>
  </si>
  <si>
    <t>REGION:</t>
  </si>
  <si>
    <t>DISTRICT:</t>
  </si>
  <si>
    <t>INDEX NO.</t>
  </si>
  <si>
    <t>CANDIDATES' FULL NAME</t>
  </si>
  <si>
    <t>SEX</t>
  </si>
  <si>
    <t>CLASS:</t>
  </si>
  <si>
    <t>SIMIYU</t>
  </si>
  <si>
    <t>BUSEGA</t>
  </si>
  <si>
    <t>THE BETHANY PRE AND PRIMARY SCHOOL</t>
  </si>
  <si>
    <t>TOTAL</t>
  </si>
  <si>
    <t>AVERAGE</t>
  </si>
  <si>
    <t>POSITION</t>
  </si>
  <si>
    <t>S/GRADE</t>
  </si>
  <si>
    <t>G/GRADE</t>
  </si>
  <si>
    <t>SUBJECT POSITION</t>
  </si>
  <si>
    <t>SUBJECT AVERAGE</t>
  </si>
  <si>
    <t>SUMMARY OF GRADES</t>
  </si>
  <si>
    <t>GRADE</t>
  </si>
  <si>
    <t>TTL</t>
  </si>
  <si>
    <t>A</t>
  </si>
  <si>
    <t>B</t>
  </si>
  <si>
    <t>C</t>
  </si>
  <si>
    <t>D</t>
  </si>
  <si>
    <t>E</t>
  </si>
  <si>
    <t>GRACE PETRO JEREMIAH</t>
  </si>
  <si>
    <t>NEEMA PAUL JUMA</t>
  </si>
  <si>
    <t>SOPHIA GANDE JAMES</t>
  </si>
  <si>
    <t>ESTER FIDEL NDOLELA</t>
  </si>
  <si>
    <t>PENZEN JUMA PENZEN</t>
  </si>
  <si>
    <t>ANNA MAJALIWA WAMBURA</t>
  </si>
  <si>
    <t xml:space="preserve">PETER ILELE MWEREVU </t>
  </si>
  <si>
    <t>KUBINI MAWAZO MASAGA</t>
  </si>
  <si>
    <t>GILBETH KANUTH MASALU</t>
  </si>
  <si>
    <t>ANNASTAZIA ROCKY MATHIAS</t>
  </si>
  <si>
    <t>RICHMON VICTOR KORONGO</t>
  </si>
  <si>
    <t>CHRISTIAN DICKSON CORNELY</t>
  </si>
  <si>
    <t>JANETH MWITA  MARWA</t>
  </si>
  <si>
    <t>REBECKA  NTINDO BONIFACE</t>
  </si>
  <si>
    <t>ELIZABETH SOSPETER JAMES</t>
  </si>
  <si>
    <t>ISRAEL YOHANA ZACHARIA</t>
  </si>
  <si>
    <t>ASHFER FADHIL   SAGARE</t>
  </si>
  <si>
    <t>NEEMA JOSEPH  RENATUS</t>
  </si>
  <si>
    <t>JOHN EMMANUEL PETRO</t>
  </si>
  <si>
    <t>SIDON  BENARD YACOBO</t>
  </si>
  <si>
    <t>MARIAM DALENA DALENA</t>
  </si>
  <si>
    <t>LEONARD ISACK MAGALAYA</t>
  </si>
  <si>
    <t>MDITH MAHARAGE MASAGA</t>
  </si>
  <si>
    <t>REGINA  ATANAS SHABANI</t>
  </si>
  <si>
    <t>F</t>
  </si>
  <si>
    <t>M</t>
  </si>
  <si>
    <t>PERUTH LIMBU IKOMBE</t>
  </si>
  <si>
    <t>KUANDIKA</t>
  </si>
  <si>
    <t>ANETH STEPHANO PATRICK</t>
  </si>
  <si>
    <t>ELIZABETH MWAKSESYA MWAKIPOJA</t>
  </si>
  <si>
    <t>R/ SKILLS</t>
  </si>
  <si>
    <t>MARYCIANA RICHARD LUGWISHA</t>
  </si>
  <si>
    <t>WRT/ SKILLS</t>
  </si>
  <si>
    <t>R E</t>
  </si>
  <si>
    <t>H/ CARE</t>
  </si>
  <si>
    <t>KUSOMA</t>
  </si>
  <si>
    <t>KUA</t>
  </si>
  <si>
    <t>R/S</t>
  </si>
  <si>
    <t>R.E</t>
  </si>
  <si>
    <t>H/C</t>
  </si>
  <si>
    <t>KUS</t>
  </si>
  <si>
    <t>TOTAL NUMBER OF PUPILS</t>
  </si>
  <si>
    <t>NUMERACY</t>
  </si>
  <si>
    <r>
      <rPr>
        <b/>
        <sz val="24"/>
        <color theme="8"/>
        <rFont val="Sitka Heading"/>
      </rPr>
      <t xml:space="preserve">THE BETHANY  </t>
    </r>
    <r>
      <rPr>
        <b/>
        <sz val="24"/>
        <color rgb="FFFF0000"/>
        <rFont val="Sitka Heading"/>
      </rPr>
      <t xml:space="preserve">   </t>
    </r>
    <r>
      <rPr>
        <b/>
        <sz val="9"/>
        <color rgb="FFFF0000"/>
        <rFont val="Sitka Heading"/>
      </rPr>
      <t xml:space="preserve">                                                    </t>
    </r>
    <r>
      <rPr>
        <b/>
        <sz val="9"/>
        <color rgb="FF00B050"/>
        <rFont val="Sitka Heading"/>
      </rPr>
      <t xml:space="preserve">  </t>
    </r>
    <r>
      <rPr>
        <b/>
        <i/>
        <sz val="8"/>
        <color rgb="FF00B050"/>
        <rFont val="Sitka Heading"/>
      </rPr>
      <t>"WE STRIVE FOR KNOWLEDGE BUT DELIGHT IN WISDOM"</t>
    </r>
    <r>
      <rPr>
        <b/>
        <sz val="9"/>
        <color rgb="FF00B050"/>
        <rFont val="Sitka Heading"/>
      </rPr>
      <t xml:space="preserve"> KEYSTAGE ONE (TEMPLATE)</t>
    </r>
  </si>
  <si>
    <t>STANDARD TWO MID-TERM EXAMINATION RESULTS 3rd SEPT 2021</t>
  </si>
  <si>
    <t>NMRCY</t>
  </si>
  <si>
    <t>W/S</t>
  </si>
  <si>
    <t>ABBREVIATION OF WORDS</t>
  </si>
  <si>
    <t>1. NMRCY = NUMERACY</t>
  </si>
  <si>
    <t>2. KUA = KUANDIKA</t>
  </si>
  <si>
    <t>3. R/S = READING SKILLS</t>
  </si>
  <si>
    <t>4.. RE= RELIGION</t>
  </si>
  <si>
    <t>5. H/C= HEALTH CARE</t>
  </si>
  <si>
    <t>6. KUS = KUSOMA</t>
  </si>
  <si>
    <t>7. W/S = WRITING SKILLS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</si>
</sst>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sto MT"/>
      <family val="1"/>
    </font>
    <font>
      <sz val="11"/>
      <color theme="1"/>
      <name val="Lucida Console"/>
      <family val="3"/>
    </font>
    <font>
      <b/>
      <sz val="10"/>
      <color theme="1"/>
      <name val="Lucida Console"/>
      <family val="3"/>
    </font>
    <font>
      <b/>
      <sz val="8"/>
      <color theme="1"/>
      <name val="Lucida Console"/>
      <family val="3"/>
    </font>
    <font>
      <sz val="13"/>
      <color theme="1"/>
      <name val="Calibri"/>
      <family val="2"/>
      <scheme val="minor"/>
    </font>
    <font>
      <sz val="13"/>
      <color theme="1"/>
      <name val="Segoe UI Semibold"/>
      <family val="2"/>
    </font>
    <font>
      <sz val="13"/>
      <color theme="1"/>
      <name val="Calisto MT"/>
      <family val="1"/>
    </font>
    <font>
      <b/>
      <sz val="13"/>
      <color theme="1"/>
      <name val="Segoe UI Semibold"/>
      <family val="2"/>
    </font>
    <font>
      <b/>
      <sz val="10"/>
      <color theme="1"/>
      <name val="Sitka Heading"/>
    </font>
    <font>
      <b/>
      <sz val="9"/>
      <color theme="0"/>
      <name val="Sitka Heading"/>
    </font>
    <font>
      <b/>
      <sz val="9"/>
      <color theme="1"/>
      <name val="Sitka Heading"/>
    </font>
    <font>
      <b/>
      <sz val="10"/>
      <color theme="0"/>
      <name val="Sitka Heading"/>
    </font>
    <font>
      <b/>
      <sz val="12"/>
      <name val="Sitka Heading"/>
    </font>
    <font>
      <b/>
      <sz val="12"/>
      <color theme="1"/>
      <name val="Sitka Heading"/>
    </font>
    <font>
      <b/>
      <sz val="8"/>
      <color theme="0"/>
      <name val="Sitka Heading"/>
    </font>
    <font>
      <b/>
      <sz val="8"/>
      <name val="Sitka Heading"/>
    </font>
    <font>
      <b/>
      <sz val="24"/>
      <color rgb="FFFF0000"/>
      <name val="Sitka Heading"/>
    </font>
    <font>
      <b/>
      <sz val="9"/>
      <color rgb="FFFF0000"/>
      <name val="Sitka Heading"/>
    </font>
    <font>
      <b/>
      <sz val="10"/>
      <color rgb="FF00B0F0"/>
      <name val="Sitka Heading"/>
    </font>
    <font>
      <b/>
      <sz val="10"/>
      <name val="Times New Roman"/>
      <family val="1"/>
    </font>
    <font>
      <sz val="9"/>
      <name val="Calisto MT"/>
      <family val="1"/>
    </font>
    <font>
      <b/>
      <sz val="14"/>
      <name val="Sitka Heading"/>
    </font>
    <font>
      <b/>
      <sz val="10"/>
      <color theme="1"/>
      <name val="Calisto MT"/>
      <family val="1"/>
    </font>
    <font>
      <b/>
      <sz val="12"/>
      <color theme="1"/>
      <name val="Calisto MT"/>
      <family val="1"/>
    </font>
    <font>
      <b/>
      <sz val="11"/>
      <color theme="1"/>
      <name val="Sitka Heading"/>
    </font>
    <font>
      <b/>
      <sz val="9"/>
      <color rgb="FFFF0000"/>
      <name val="Calisto MT"/>
      <family val="1"/>
    </font>
    <font>
      <sz val="14"/>
      <color theme="1"/>
      <name val="Bahnschrift Condensed"/>
      <family val="2"/>
    </font>
    <font>
      <sz val="14"/>
      <color rgb="FFFF0000"/>
      <name val="Bahnschrift Condensed"/>
      <family val="2"/>
    </font>
    <font>
      <b/>
      <sz val="14"/>
      <color theme="1"/>
      <name val="Calisto MT"/>
      <family val="1"/>
    </font>
    <font>
      <sz val="14"/>
      <color theme="1"/>
      <name val="Calisto MT"/>
      <family val="1"/>
    </font>
    <font>
      <sz val="12"/>
      <color theme="1"/>
      <name val="Segoe UI Semibold"/>
      <family val="2"/>
    </font>
    <font>
      <b/>
      <sz val="9"/>
      <color theme="1"/>
      <name val="Calisto MT"/>
      <family val="1"/>
    </font>
    <font>
      <sz val="13"/>
      <color rgb="FFFF0000"/>
      <name val="Segoe UI Semibold"/>
      <family val="2"/>
    </font>
    <font>
      <sz val="9"/>
      <color rgb="FFFF0000"/>
      <name val="Calisto MT"/>
      <family val="1"/>
    </font>
    <font>
      <sz val="12"/>
      <color rgb="FFFF0000"/>
      <name val="Segoe UI Semibold"/>
      <family val="2"/>
    </font>
    <font>
      <sz val="13"/>
      <color rgb="FFFF0000"/>
      <name val="Calisto MT"/>
      <family val="1"/>
    </font>
    <font>
      <sz val="14"/>
      <name val="Bahnschrift Condensed"/>
      <family val="2"/>
    </font>
    <font>
      <sz val="11"/>
      <color rgb="FFFF0000"/>
      <name val="Calisto MT"/>
      <family val="1"/>
    </font>
    <font>
      <b/>
      <sz val="11"/>
      <color theme="1"/>
      <name val="Calisto MT"/>
      <family val="1"/>
    </font>
    <font>
      <b/>
      <sz val="24"/>
      <color theme="8"/>
      <name val="Sitka Heading"/>
    </font>
    <font>
      <b/>
      <sz val="9"/>
      <color rgb="FF00B050"/>
      <name val="Sitka Heading"/>
    </font>
    <font>
      <b/>
      <i/>
      <sz val="8"/>
      <color rgb="FF00B050"/>
      <name val="Sitka Heading"/>
    </font>
    <font>
      <sz val="13"/>
      <name val="Segoe UI Semibold"/>
      <family val="2"/>
    </font>
    <font>
      <sz val="12"/>
      <name val="Segoe UI Semibold"/>
      <family val="2"/>
    </font>
    <font>
      <sz val="13"/>
      <name val="Calisto MT"/>
      <family val="1"/>
    </font>
    <font>
      <sz val="8"/>
      <color theme="1"/>
      <name val="Arial Narrow"/>
      <family val="2"/>
    </font>
    <font>
      <b/>
      <sz val="13"/>
      <name val="Segoe UI Semibold"/>
      <family val="2"/>
    </font>
    <font>
      <b/>
      <sz val="12"/>
      <color theme="0"/>
      <name val="Sitka Heading"/>
    </font>
  </fonts>
  <fills count="7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rgb="FFFF0000"/>
      </right>
      <top style="thick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/>
    <xf numFmtId="0" fontId="2" fillId="0" borderId="0" xfId="0" applyFont="1" applyFill="1" applyProtection="1"/>
    <xf numFmtId="0" fontId="7" fillId="0" borderId="2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2" fillId="2" borderId="0" xfId="0" applyFont="1" applyFill="1" applyProtection="1"/>
    <xf numFmtId="0" fontId="2" fillId="3" borderId="0" xfId="0" applyFont="1" applyFill="1" applyProtection="1"/>
    <xf numFmtId="0" fontId="2" fillId="3" borderId="22" xfId="0" applyFont="1" applyFill="1" applyBorder="1" applyProtection="1"/>
    <xf numFmtId="0" fontId="1" fillId="3" borderId="0" xfId="0" applyFont="1" applyFill="1" applyBorder="1" applyAlignment="1" applyProtection="1">
      <alignment horizontal="center"/>
    </xf>
    <xf numFmtId="0" fontId="3" fillId="3" borderId="0" xfId="0" applyFont="1" applyFill="1" applyProtection="1"/>
    <xf numFmtId="0" fontId="3" fillId="3" borderId="0" xfId="0" applyFont="1" applyFill="1" applyBorder="1" applyProtection="1"/>
    <xf numFmtId="0" fontId="4" fillId="3" borderId="0" xfId="0" applyFont="1" applyFill="1" applyBorder="1" applyAlignment="1" applyProtection="1">
      <alignment horizontal="center" vertical="center"/>
    </xf>
    <xf numFmtId="1" fontId="5" fillId="3" borderId="0" xfId="0" applyNumberFormat="1" applyFont="1" applyFill="1" applyBorder="1" applyAlignment="1" applyProtection="1">
      <alignment horizontal="center" vertical="center"/>
    </xf>
    <xf numFmtId="1" fontId="4" fillId="3" borderId="0" xfId="0" applyNumberFormat="1" applyFont="1" applyFill="1" applyBorder="1" applyAlignment="1" applyProtection="1">
      <alignment vertical="center"/>
    </xf>
    <xf numFmtId="0" fontId="13" fillId="4" borderId="18" xfId="0" applyFont="1" applyFill="1" applyBorder="1" applyAlignment="1" applyProtection="1">
      <alignment horizontal="center" vertical="center" wrapText="1"/>
    </xf>
    <xf numFmtId="0" fontId="14" fillId="5" borderId="24" xfId="0" applyFont="1" applyFill="1" applyBorder="1" applyAlignment="1" applyProtection="1">
      <alignment vertical="center" wrapText="1"/>
    </xf>
    <xf numFmtId="0" fontId="2" fillId="0" borderId="0" xfId="0" applyFont="1" applyAlignment="1" applyProtection="1"/>
    <xf numFmtId="0" fontId="17" fillId="0" borderId="24" xfId="0" applyFont="1" applyFill="1" applyBorder="1" applyAlignment="1" applyProtection="1">
      <alignment horizontal="center" vertical="center"/>
    </xf>
    <xf numFmtId="0" fontId="20" fillId="0" borderId="23" xfId="0" applyFont="1" applyFill="1" applyBorder="1" applyAlignment="1" applyProtection="1">
      <alignment horizontal="center" vertical="center" wrapText="1"/>
    </xf>
    <xf numFmtId="0" fontId="17" fillId="0" borderId="24" xfId="0" applyFont="1" applyFill="1" applyBorder="1" applyAlignment="1" applyProtection="1">
      <alignment vertical="center"/>
    </xf>
    <xf numFmtId="0" fontId="21" fillId="0" borderId="39" xfId="0" applyFont="1" applyFill="1" applyBorder="1" applyAlignment="1" applyProtection="1">
      <alignment vertical="center"/>
    </xf>
    <xf numFmtId="0" fontId="17" fillId="0" borderId="37" xfId="0" applyFont="1" applyFill="1" applyBorder="1" applyAlignment="1" applyProtection="1">
      <alignment vertical="center"/>
    </xf>
    <xf numFmtId="0" fontId="17" fillId="0" borderId="25" xfId="0" applyFont="1" applyFill="1" applyBorder="1" applyAlignment="1" applyProtection="1">
      <alignment vertical="center"/>
    </xf>
    <xf numFmtId="0" fontId="22" fillId="6" borderId="0" xfId="0" applyFont="1" applyFill="1" applyProtection="1"/>
    <xf numFmtId="0" fontId="2" fillId="0" borderId="22" xfId="0" applyFont="1" applyFill="1" applyBorder="1" applyProtection="1"/>
    <xf numFmtId="0" fontId="23" fillId="6" borderId="24" xfId="0" applyFont="1" applyFill="1" applyBorder="1" applyAlignment="1" applyProtection="1">
      <alignment vertical="center" wrapText="1"/>
    </xf>
    <xf numFmtId="0" fontId="23" fillId="6" borderId="25" xfId="0" applyFont="1" applyFill="1" applyBorder="1" applyAlignment="1" applyProtection="1">
      <alignment vertical="center" wrapText="1"/>
    </xf>
    <xf numFmtId="0" fontId="23" fillId="6" borderId="26" xfId="0" applyFont="1" applyFill="1" applyBorder="1" applyAlignment="1" applyProtection="1">
      <alignment vertical="center" wrapText="1"/>
    </xf>
    <xf numFmtId="0" fontId="22" fillId="6" borderId="42" xfId="0" applyFont="1" applyFill="1" applyBorder="1" applyProtection="1"/>
    <xf numFmtId="0" fontId="22" fillId="6" borderId="12" xfId="0" applyFont="1" applyFill="1" applyBorder="1" applyProtection="1"/>
    <xf numFmtId="0" fontId="2" fillId="0" borderId="0" xfId="0" applyFont="1" applyFill="1" applyBorder="1" applyProtection="1"/>
    <xf numFmtId="0" fontId="22" fillId="6" borderId="0" xfId="0" applyFont="1" applyFill="1" applyBorder="1" applyProtection="1"/>
    <xf numFmtId="0" fontId="2" fillId="0" borderId="38" xfId="0" applyFont="1" applyFill="1" applyBorder="1" applyProtection="1"/>
    <xf numFmtId="0" fontId="2" fillId="6" borderId="22" xfId="0" applyFont="1" applyFill="1" applyBorder="1" applyProtection="1"/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2" xfId="0" applyFont="1" applyFill="1" applyBorder="1" applyProtection="1"/>
    <xf numFmtId="0" fontId="2" fillId="0" borderId="50" xfId="0" applyFont="1" applyFill="1" applyBorder="1" applyProtection="1"/>
    <xf numFmtId="0" fontId="28" fillId="0" borderId="2" xfId="0" applyFont="1" applyBorder="1"/>
    <xf numFmtId="0" fontId="29" fillId="0" borderId="2" xfId="0" applyFont="1" applyBorder="1"/>
    <xf numFmtId="1" fontId="30" fillId="0" borderId="51" xfId="0" applyNumberFormat="1" applyFont="1" applyFill="1" applyBorder="1" applyProtection="1"/>
    <xf numFmtId="0" fontId="2" fillId="0" borderId="52" xfId="0" applyFont="1" applyFill="1" applyBorder="1" applyProtection="1"/>
    <xf numFmtId="0" fontId="31" fillId="0" borderId="26" xfId="0" applyFont="1" applyFill="1" applyBorder="1" applyAlignment="1" applyProtection="1">
      <alignment horizontal="center"/>
    </xf>
    <xf numFmtId="0" fontId="32" fillId="0" borderId="2" xfId="0" applyFont="1" applyFill="1" applyBorder="1" applyAlignment="1" applyProtection="1">
      <alignment horizontal="center"/>
    </xf>
    <xf numFmtId="0" fontId="2" fillId="0" borderId="53" xfId="0" applyFont="1" applyFill="1" applyBorder="1" applyAlignment="1" applyProtection="1">
      <alignment horizontal="center"/>
    </xf>
    <xf numFmtId="0" fontId="2" fillId="0" borderId="13" xfId="0" applyFont="1" applyFill="1" applyBorder="1" applyAlignment="1" applyProtection="1">
      <alignment horizontal="center" textRotation="90"/>
    </xf>
    <xf numFmtId="0" fontId="2" fillId="0" borderId="2" xfId="0" applyFont="1" applyFill="1" applyBorder="1" applyAlignment="1" applyProtection="1">
      <alignment horizontal="center"/>
    </xf>
    <xf numFmtId="164" fontId="33" fillId="0" borderId="2" xfId="0" applyNumberFormat="1" applyFont="1" applyFill="1" applyBorder="1" applyAlignment="1" applyProtection="1">
      <alignment horizontal="center"/>
    </xf>
    <xf numFmtId="0" fontId="33" fillId="0" borderId="2" xfId="0" applyFont="1" applyFill="1" applyBorder="1" applyAlignment="1" applyProtection="1">
      <alignment horizontal="center"/>
    </xf>
    <xf numFmtId="0" fontId="2" fillId="0" borderId="26" xfId="0" applyFont="1" applyFill="1" applyBorder="1" applyAlignment="1" applyProtection="1">
      <alignment horizontal="center"/>
    </xf>
    <xf numFmtId="0" fontId="8" fillId="0" borderId="47" xfId="0" applyFont="1" applyFill="1" applyBorder="1" applyAlignment="1" applyProtection="1">
      <alignment horizontal="center"/>
    </xf>
    <xf numFmtId="0" fontId="8" fillId="0" borderId="44" xfId="0" applyFont="1" applyFill="1" applyBorder="1" applyAlignment="1" applyProtection="1">
      <alignment horizontal="center"/>
    </xf>
    <xf numFmtId="0" fontId="34" fillId="0" borderId="8" xfId="0" applyFont="1" applyBorder="1" applyAlignment="1" applyProtection="1">
      <alignment horizontal="center"/>
      <protection locked="0"/>
    </xf>
    <xf numFmtId="0" fontId="34" fillId="0" borderId="2" xfId="0" applyFont="1" applyBorder="1" applyAlignment="1" applyProtection="1">
      <alignment horizontal="center"/>
      <protection locked="0"/>
    </xf>
    <xf numFmtId="0" fontId="35" fillId="0" borderId="26" xfId="0" applyFont="1" applyFill="1" applyBorder="1" applyAlignment="1" applyProtection="1">
      <alignment horizontal="center"/>
    </xf>
    <xf numFmtId="0" fontId="36" fillId="0" borderId="2" xfId="0" applyFont="1" applyFill="1" applyBorder="1" applyAlignment="1" applyProtection="1">
      <alignment horizontal="center"/>
    </xf>
    <xf numFmtId="0" fontId="37" fillId="0" borderId="46" xfId="0" applyFont="1" applyFill="1" applyBorder="1" applyAlignment="1" applyProtection="1">
      <alignment horizontal="center"/>
    </xf>
    <xf numFmtId="0" fontId="37" fillId="0" borderId="47" xfId="0" applyFont="1" applyFill="1" applyBorder="1" applyAlignment="1" applyProtection="1">
      <alignment horizontal="center"/>
    </xf>
    <xf numFmtId="0" fontId="37" fillId="0" borderId="44" xfId="0" applyFont="1" applyFill="1" applyBorder="1" applyAlignment="1" applyProtection="1">
      <alignment horizontal="center"/>
    </xf>
    <xf numFmtId="0" fontId="38" fillId="0" borderId="2" xfId="0" applyFont="1" applyBorder="1"/>
    <xf numFmtId="0" fontId="33" fillId="0" borderId="2" xfId="0" applyFont="1" applyFill="1" applyBorder="1" applyProtection="1"/>
    <xf numFmtId="0" fontId="44" fillId="0" borderId="8" xfId="0" applyFont="1" applyBorder="1" applyAlignment="1" applyProtection="1">
      <alignment horizontal="center"/>
      <protection locked="0"/>
    </xf>
    <xf numFmtId="0" fontId="44" fillId="0" borderId="2" xfId="0" applyFont="1" applyBorder="1" applyAlignment="1" applyProtection="1">
      <alignment horizontal="center"/>
      <protection locked="0"/>
    </xf>
    <xf numFmtId="0" fontId="22" fillId="0" borderId="26" xfId="0" applyFont="1" applyFill="1" applyBorder="1" applyAlignment="1" applyProtection="1">
      <alignment horizontal="center"/>
    </xf>
    <xf numFmtId="0" fontId="45" fillId="0" borderId="2" xfId="0" applyFont="1" applyFill="1" applyBorder="1" applyAlignment="1" applyProtection="1">
      <alignment horizontal="center"/>
    </xf>
    <xf numFmtId="0" fontId="46" fillId="0" borderId="46" xfId="0" applyFont="1" applyFill="1" applyBorder="1" applyAlignment="1" applyProtection="1">
      <alignment horizontal="center"/>
    </xf>
    <xf numFmtId="0" fontId="46" fillId="0" borderId="47" xfId="0" applyFont="1" applyFill="1" applyBorder="1" applyAlignment="1" applyProtection="1">
      <alignment horizontal="center"/>
    </xf>
    <xf numFmtId="0" fontId="46" fillId="0" borderId="44" xfId="0" applyFont="1" applyFill="1" applyBorder="1" applyAlignment="1" applyProtection="1">
      <alignment horizontal="center"/>
    </xf>
    <xf numFmtId="0" fontId="47" fillId="0" borderId="13" xfId="0" applyFont="1" applyFill="1" applyBorder="1" applyAlignment="1" applyProtection="1">
      <alignment horizontal="center" textRotation="90"/>
    </xf>
    <xf numFmtId="0" fontId="34" fillId="0" borderId="0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39" fillId="0" borderId="2" xfId="0" applyFont="1" applyBorder="1" applyAlignment="1" applyProtection="1">
      <alignment horizontal="center"/>
      <protection locked="0"/>
    </xf>
    <xf numFmtId="0" fontId="32" fillId="0" borderId="13" xfId="0" applyFont="1" applyFill="1" applyBorder="1" applyAlignment="1" applyProtection="1">
      <alignment horizontal="center"/>
    </xf>
    <xf numFmtId="0" fontId="48" fillId="0" borderId="2" xfId="0" applyFont="1" applyBorder="1" applyAlignment="1" applyProtection="1">
      <alignment horizontal="center"/>
      <protection locked="0"/>
    </xf>
    <xf numFmtId="0" fontId="49" fillId="4" borderId="14" xfId="0" applyFont="1" applyFill="1" applyBorder="1" applyAlignment="1" applyProtection="1">
      <alignment horizontal="center" vertical="center"/>
    </xf>
    <xf numFmtId="0" fontId="25" fillId="0" borderId="9" xfId="0" applyFont="1" applyFill="1" applyBorder="1" applyAlignment="1" applyProtection="1">
      <alignment horizontal="center" textRotation="90"/>
    </xf>
    <xf numFmtId="0" fontId="25" fillId="0" borderId="10" xfId="0" applyFont="1" applyFill="1" applyBorder="1" applyAlignment="1" applyProtection="1">
      <alignment horizontal="center" textRotation="90"/>
    </xf>
    <xf numFmtId="0" fontId="25" fillId="0" borderId="43" xfId="0" applyFont="1" applyFill="1" applyBorder="1" applyAlignment="1" applyProtection="1">
      <alignment horizontal="center" textRotation="90"/>
    </xf>
    <xf numFmtId="0" fontId="24" fillId="0" borderId="49" xfId="0" applyFont="1" applyFill="1" applyBorder="1" applyAlignment="1" applyProtection="1">
      <alignment horizontal="center" textRotation="90"/>
    </xf>
    <xf numFmtId="0" fontId="24" fillId="0" borderId="48" xfId="0" applyFont="1" applyFill="1" applyBorder="1" applyAlignment="1" applyProtection="1">
      <alignment horizontal="center" textRotation="90"/>
    </xf>
    <xf numFmtId="0" fontId="25" fillId="0" borderId="12" xfId="0" applyFont="1" applyFill="1" applyBorder="1" applyAlignment="1" applyProtection="1">
      <alignment horizontal="center" textRotation="90"/>
    </xf>
    <xf numFmtId="0" fontId="25" fillId="0" borderId="6" xfId="0" applyFont="1" applyFill="1" applyBorder="1" applyAlignment="1" applyProtection="1">
      <alignment horizontal="center" textRotation="90"/>
    </xf>
    <xf numFmtId="0" fontId="17" fillId="0" borderId="25" xfId="0" applyFont="1" applyFill="1" applyBorder="1" applyAlignment="1" applyProtection="1">
      <alignment horizontal="center" vertical="center"/>
    </xf>
    <xf numFmtId="0" fontId="17" fillId="0" borderId="26" xfId="0" applyFont="1" applyFill="1" applyBorder="1" applyAlignment="1" applyProtection="1">
      <alignment horizontal="center" vertical="center"/>
    </xf>
    <xf numFmtId="0" fontId="17" fillId="0" borderId="24" xfId="0" applyFont="1" applyFill="1" applyBorder="1" applyAlignment="1" applyProtection="1">
      <alignment horizontal="center" vertical="center"/>
    </xf>
    <xf numFmtId="0" fontId="40" fillId="0" borderId="22" xfId="0" applyFont="1" applyFill="1" applyBorder="1" applyAlignment="1" applyProtection="1">
      <alignment horizontal="center" textRotation="90"/>
    </xf>
    <xf numFmtId="0" fontId="25" fillId="0" borderId="41" xfId="0" applyFont="1" applyFill="1" applyBorder="1" applyAlignment="1" applyProtection="1">
      <alignment horizontal="center" textRotation="90"/>
    </xf>
    <xf numFmtId="0" fontId="25" fillId="0" borderId="40" xfId="0" applyFont="1" applyFill="1" applyBorder="1" applyAlignment="1" applyProtection="1">
      <alignment horizontal="center" textRotation="90"/>
    </xf>
    <xf numFmtId="0" fontId="15" fillId="0" borderId="2" xfId="0" applyFont="1" applyBorder="1" applyAlignment="1" applyProtection="1">
      <alignment horizontal="center" vertical="center" textRotation="90"/>
    </xf>
    <xf numFmtId="0" fontId="15" fillId="0" borderId="4" xfId="0" applyFont="1" applyBorder="1" applyAlignment="1" applyProtection="1">
      <alignment horizontal="center" vertical="center" textRotation="90"/>
    </xf>
    <xf numFmtId="0" fontId="15" fillId="0" borderId="13" xfId="0" applyFont="1" applyBorder="1" applyAlignment="1" applyProtection="1">
      <alignment horizontal="center" vertical="center" textRotation="90"/>
    </xf>
    <xf numFmtId="0" fontId="15" fillId="0" borderId="12" xfId="0" applyFont="1" applyBorder="1" applyAlignment="1" applyProtection="1">
      <alignment horizontal="center" vertical="center" textRotation="90"/>
    </xf>
    <xf numFmtId="0" fontId="15" fillId="0" borderId="21" xfId="0" applyFont="1" applyBorder="1" applyAlignment="1" applyProtection="1">
      <alignment horizontal="center" vertical="center" textRotation="90"/>
    </xf>
    <xf numFmtId="0" fontId="27" fillId="0" borderId="0" xfId="0" applyFont="1" applyFill="1" applyAlignment="1" applyProtection="1">
      <alignment horizontal="center"/>
    </xf>
    <xf numFmtId="0" fontId="10" fillId="0" borderId="15" xfId="0" applyFont="1" applyBorder="1" applyAlignment="1" applyProtection="1">
      <alignment horizontal="right" vertical="center"/>
    </xf>
    <xf numFmtId="0" fontId="10" fillId="0" borderId="2" xfId="0" applyFont="1" applyBorder="1" applyAlignment="1" applyProtection="1">
      <alignment horizontal="right" vertical="center"/>
    </xf>
    <xf numFmtId="0" fontId="10" fillId="0" borderId="5" xfId="0" applyFont="1" applyBorder="1" applyAlignment="1" applyProtection="1">
      <alignment horizontal="right" vertical="center"/>
    </xf>
    <xf numFmtId="0" fontId="15" fillId="0" borderId="15" xfId="0" applyFont="1" applyBorder="1" applyAlignment="1" applyProtection="1">
      <alignment horizontal="center" vertical="center" textRotation="90"/>
    </xf>
    <xf numFmtId="0" fontId="15" fillId="0" borderId="19" xfId="0" applyFont="1" applyBorder="1" applyAlignment="1" applyProtection="1">
      <alignment horizontal="center" vertical="center" textRotation="90"/>
    </xf>
    <xf numFmtId="0" fontId="26" fillId="0" borderId="13" xfId="0" applyFont="1" applyBorder="1" applyAlignment="1" applyProtection="1">
      <alignment horizontal="center" vertical="center" textRotation="90"/>
    </xf>
    <xf numFmtId="0" fontId="26" fillId="0" borderId="12" xfId="0" applyFont="1" applyBorder="1" applyAlignment="1" applyProtection="1">
      <alignment horizontal="center" vertical="center" textRotation="90"/>
    </xf>
    <xf numFmtId="0" fontId="26" fillId="0" borderId="21" xfId="0" applyFont="1" applyBorder="1" applyAlignment="1" applyProtection="1">
      <alignment horizontal="center" vertical="center" textRotation="90"/>
    </xf>
    <xf numFmtId="0" fontId="12" fillId="5" borderId="16" xfId="0" applyFont="1" applyFill="1" applyBorder="1" applyAlignment="1" applyProtection="1">
      <alignment horizontal="center"/>
    </xf>
    <xf numFmtId="0" fontId="12" fillId="5" borderId="11" xfId="0" applyFont="1" applyFill="1" applyBorder="1" applyAlignment="1" applyProtection="1">
      <alignment horizontal="center"/>
    </xf>
    <xf numFmtId="0" fontId="12" fillId="5" borderId="27" xfId="0" applyFont="1" applyFill="1" applyBorder="1" applyAlignment="1" applyProtection="1">
      <alignment horizontal="center"/>
    </xf>
    <xf numFmtId="0" fontId="12" fillId="5" borderId="28" xfId="0" applyFont="1" applyFill="1" applyBorder="1" applyAlignment="1" applyProtection="1">
      <alignment horizontal="center"/>
    </xf>
    <xf numFmtId="0" fontId="15" fillId="0" borderId="9" xfId="0" applyFont="1" applyBorder="1" applyAlignment="1" applyProtection="1">
      <alignment horizontal="center" vertical="center" textRotation="90"/>
    </xf>
    <xf numFmtId="0" fontId="15" fillId="0" borderId="10" xfId="0" applyFont="1" applyBorder="1" applyAlignment="1" applyProtection="1">
      <alignment horizontal="center" vertical="center" textRotation="90"/>
    </xf>
    <xf numFmtId="0" fontId="15" fillId="0" borderId="20" xfId="0" applyFont="1" applyBorder="1" applyAlignment="1" applyProtection="1">
      <alignment horizontal="center" vertical="center" textRotation="90"/>
    </xf>
    <xf numFmtId="0" fontId="2" fillId="0" borderId="2" xfId="0" applyFont="1" applyFill="1" applyBorder="1" applyAlignment="1" applyProtection="1">
      <alignment horizontal="center" textRotation="90"/>
    </xf>
    <xf numFmtId="0" fontId="19" fillId="3" borderId="29" xfId="0" applyFont="1" applyFill="1" applyBorder="1" applyAlignment="1" applyProtection="1">
      <alignment horizontal="center" vertical="center" wrapText="1"/>
    </xf>
    <xf numFmtId="0" fontId="11" fillId="3" borderId="30" xfId="0" applyFont="1" applyFill="1" applyBorder="1" applyAlignment="1" applyProtection="1">
      <alignment horizontal="center" vertical="center" wrapText="1"/>
    </xf>
    <xf numFmtId="0" fontId="11" fillId="3" borderId="31" xfId="0" applyFont="1" applyFill="1" applyBorder="1" applyAlignment="1" applyProtection="1">
      <alignment horizontal="center" vertical="center" wrapText="1"/>
    </xf>
    <xf numFmtId="0" fontId="11" fillId="3" borderId="32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center" vertical="center" wrapText="1"/>
    </xf>
    <xf numFmtId="0" fontId="11" fillId="3" borderId="33" xfId="0" applyFont="1" applyFill="1" applyBorder="1" applyAlignment="1" applyProtection="1">
      <alignment horizontal="center" vertical="center" wrapText="1"/>
    </xf>
    <xf numFmtId="0" fontId="11" fillId="3" borderId="34" xfId="0" applyFont="1" applyFill="1" applyBorder="1" applyAlignment="1" applyProtection="1">
      <alignment horizontal="center" vertical="center" wrapText="1"/>
    </xf>
    <xf numFmtId="0" fontId="11" fillId="3" borderId="35" xfId="0" applyFont="1" applyFill="1" applyBorder="1" applyAlignment="1" applyProtection="1">
      <alignment horizontal="center" vertical="center" wrapText="1"/>
    </xf>
    <xf numFmtId="0" fontId="11" fillId="3" borderId="36" xfId="0" applyFont="1" applyFill="1" applyBorder="1" applyAlignment="1" applyProtection="1">
      <alignment horizontal="center" vertical="center" wrapText="1"/>
    </xf>
    <xf numFmtId="0" fontId="10" fillId="0" borderId="17" xfId="0" applyFont="1" applyBorder="1" applyAlignment="1" applyProtection="1">
      <alignment horizontal="right" vertical="center"/>
    </xf>
    <xf numFmtId="0" fontId="10" fillId="0" borderId="8" xfId="0" applyFont="1" applyBorder="1" applyAlignment="1" applyProtection="1">
      <alignment horizontal="right" vertical="center"/>
    </xf>
    <xf numFmtId="0" fontId="10" fillId="0" borderId="1" xfId="0" applyFont="1" applyBorder="1" applyAlignment="1" applyProtection="1">
      <alignment horizontal="right" vertical="center"/>
    </xf>
    <xf numFmtId="0" fontId="14" fillId="0" borderId="45" xfId="0" applyFont="1" applyFill="1" applyBorder="1" applyAlignment="1" applyProtection="1">
      <alignment horizontal="center" vertical="center" wrapText="1"/>
    </xf>
    <xf numFmtId="0" fontId="16" fillId="0" borderId="45" xfId="0" applyFont="1" applyFill="1" applyBorder="1" applyAlignment="1" applyProtection="1">
      <alignment horizontal="center" vertical="center" wrapText="1"/>
    </xf>
    <xf numFmtId="0" fontId="15" fillId="0" borderId="41" xfId="0" applyFont="1" applyFill="1" applyBorder="1" applyAlignment="1" applyProtection="1">
      <alignment horizont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solidFill>
                  <a:srgbClr val="FF0000"/>
                </a:solidFill>
                <a:latin typeface="Arial Narrow" pitchFamily="34" charset="0"/>
              </a:rPr>
              <a:t>SUMMARY</a:t>
            </a:r>
            <a:r>
              <a:rPr lang="en-US" baseline="0">
                <a:solidFill>
                  <a:srgbClr val="FF0000"/>
                </a:solidFill>
                <a:latin typeface="Arial Narrow" pitchFamily="34" charset="0"/>
              </a:rPr>
              <a:t> OF RESULTS SEPT 2021</a:t>
            </a:r>
            <a:endParaRPr lang="en-US">
              <a:solidFill>
                <a:srgbClr val="FF0000"/>
              </a:solidFill>
              <a:latin typeface="Arial Narrow" pitchFamily="34" charset="0"/>
            </a:endParaRPr>
          </a:p>
        </c:rich>
      </c:tx>
      <c:layout>
        <c:manualLayout>
          <c:xMode val="edge"/>
          <c:yMode val="edge"/>
          <c:x val="0.33421976218758037"/>
          <c:y val="5.899703187635956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'S1'!$C$39:$D$39</c:f>
              <c:strCache>
                <c:ptCount val="1"/>
                <c:pt idx="0">
                  <c:v>SUBJECT POSITION</c:v>
                </c:pt>
              </c:strCache>
            </c:strRef>
          </c:tx>
          <c:invertIfNegative val="0"/>
          <c:cat>
            <c:strRef>
              <c:f>'S1'!$E$38:$R$38</c:f>
              <c:strCache>
                <c:ptCount val="13"/>
                <c:pt idx="0">
                  <c:v>NMRCY</c:v>
                </c:pt>
                <c:pt idx="2">
                  <c:v>KUA</c:v>
                </c:pt>
                <c:pt idx="4">
                  <c:v>R/S</c:v>
                </c:pt>
                <c:pt idx="6">
                  <c:v>R.E</c:v>
                </c:pt>
                <c:pt idx="8">
                  <c:v>H/C</c:v>
                </c:pt>
                <c:pt idx="10">
                  <c:v>KUS</c:v>
                </c:pt>
                <c:pt idx="12">
                  <c:v>W/S</c:v>
                </c:pt>
              </c:strCache>
            </c:strRef>
          </c:cat>
          <c:val>
            <c:numRef>
              <c:f>'S1'!$E$39:$R$39</c:f>
              <c:numCache>
                <c:formatCode>General</c:formatCode>
                <c:ptCount val="14"/>
                <c:pt idx="0">
                  <c:v>4</c:v>
                </c:pt>
                <c:pt idx="2">
                  <c:v>5</c:v>
                </c:pt>
                <c:pt idx="4">
                  <c:v>6</c:v>
                </c:pt>
                <c:pt idx="6">
                  <c:v>7</c:v>
                </c:pt>
                <c:pt idx="8">
                  <c:v>3</c:v>
                </c:pt>
                <c:pt idx="10">
                  <c:v>1</c:v>
                </c:pt>
                <c:pt idx="12">
                  <c:v>2</c:v>
                </c:pt>
              </c:numCache>
            </c:numRef>
          </c:val>
        </c:ser>
        <c:ser>
          <c:idx val="1"/>
          <c:order val="1"/>
          <c:tx>
            <c:strRef>
              <c:f>'S1'!$C$40:$D$40</c:f>
              <c:strCache>
                <c:ptCount val="1"/>
                <c:pt idx="0">
                  <c:v>SUBJECT AVERAGE</c:v>
                </c:pt>
              </c:strCache>
            </c:strRef>
          </c:tx>
          <c:invertIfNegative val="0"/>
          <c:dPt>
            <c:idx val="2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tx1"/>
              </a:solidFill>
            </c:spPr>
          </c:dPt>
          <c:dPt>
            <c:idx val="6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8"/>
            <c:invertIfNegative val="0"/>
            <c:bubble3D val="0"/>
            <c:spPr>
              <a:solidFill>
                <a:srgbClr val="00B0F0"/>
              </a:solidFill>
            </c:spPr>
          </c:dPt>
          <c:dPt>
            <c:idx val="10"/>
            <c:invertIfNegative val="0"/>
            <c:bubble3D val="0"/>
            <c:spPr>
              <a:solidFill>
                <a:srgbClr val="00B050"/>
              </a:solidFill>
            </c:spPr>
          </c:dPt>
          <c:dPt>
            <c:idx val="12"/>
            <c:invertIfNegative val="0"/>
            <c:bubble3D val="0"/>
            <c:spPr>
              <a:solidFill>
                <a:srgbClr val="7030A0"/>
              </a:solidFill>
            </c:spPr>
          </c:dPt>
          <c:cat>
            <c:strRef>
              <c:f>'S1'!$E$38:$R$38</c:f>
              <c:strCache>
                <c:ptCount val="13"/>
                <c:pt idx="0">
                  <c:v>NMRCY</c:v>
                </c:pt>
                <c:pt idx="2">
                  <c:v>KUA</c:v>
                </c:pt>
                <c:pt idx="4">
                  <c:v>R/S</c:v>
                </c:pt>
                <c:pt idx="6">
                  <c:v>R.E</c:v>
                </c:pt>
                <c:pt idx="8">
                  <c:v>H/C</c:v>
                </c:pt>
                <c:pt idx="10">
                  <c:v>KUS</c:v>
                </c:pt>
                <c:pt idx="12">
                  <c:v>W/S</c:v>
                </c:pt>
              </c:strCache>
            </c:strRef>
          </c:cat>
          <c:val>
            <c:numRef>
              <c:f>'S1'!$E$40:$R$40</c:f>
              <c:numCache>
                <c:formatCode>General</c:formatCode>
                <c:ptCount val="14"/>
                <c:pt idx="0" formatCode="0.0">
                  <c:v>79.357142857142861</c:v>
                </c:pt>
                <c:pt idx="1">
                  <c:v>0</c:v>
                </c:pt>
                <c:pt idx="2" formatCode="0.0">
                  <c:v>76.607142857142861</c:v>
                </c:pt>
                <c:pt idx="3">
                  <c:v>0</c:v>
                </c:pt>
                <c:pt idx="4" formatCode="0.0">
                  <c:v>66.428571428571431</c:v>
                </c:pt>
                <c:pt idx="5">
                  <c:v>0</c:v>
                </c:pt>
                <c:pt idx="6" formatCode="0.0">
                  <c:v>36</c:v>
                </c:pt>
                <c:pt idx="7">
                  <c:v>0</c:v>
                </c:pt>
                <c:pt idx="8" formatCode="0.0">
                  <c:v>81.714285714285708</c:v>
                </c:pt>
                <c:pt idx="9">
                  <c:v>0</c:v>
                </c:pt>
                <c:pt idx="10" formatCode="0.0">
                  <c:v>89.321428571428569</c:v>
                </c:pt>
                <c:pt idx="11">
                  <c:v>0</c:v>
                </c:pt>
                <c:pt idx="12" formatCode="0.0">
                  <c:v>84.571428571428569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228352"/>
        <c:axId val="190229888"/>
      </c:barChart>
      <c:catAx>
        <c:axId val="190228352"/>
        <c:scaling>
          <c:orientation val="minMax"/>
        </c:scaling>
        <c:delete val="0"/>
        <c:axPos val="b"/>
        <c:majorTickMark val="none"/>
        <c:minorTickMark val="none"/>
        <c:tickLblPos val="nextTo"/>
        <c:crossAx val="190229888"/>
        <c:crosses val="autoZero"/>
        <c:auto val="1"/>
        <c:lblAlgn val="ctr"/>
        <c:lblOffset val="100"/>
        <c:noMultiLvlLbl val="0"/>
      </c:catAx>
      <c:valAx>
        <c:axId val="190229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r>
                  <a:rPr lang="en-US">
                    <a:solidFill>
                      <a:srgbClr val="FF0000"/>
                    </a:solidFill>
                  </a:rPr>
                  <a:t>SUBJECT AVERAGE</a:t>
                </a:r>
              </a:p>
            </c:rich>
          </c:tx>
          <c:layout>
            <c:manualLayout>
              <c:xMode val="edge"/>
              <c:yMode val="edge"/>
              <c:x val="0.12234318299637117"/>
              <c:y val="0.4486121916050165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9022835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1733550</xdr:colOff>
      <xdr:row>49</xdr:row>
      <xdr:rowOff>114300</xdr:rowOff>
    </xdr:from>
    <xdr:to>
      <xdr:col>21</xdr:col>
      <xdr:colOff>180975</xdr:colOff>
      <xdr:row>64</xdr:row>
      <xdr:rowOff>142876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Z359"/>
  <sheetViews>
    <sheetView tabSelected="1" topLeftCell="A31" workbookViewId="0">
      <selection activeCell="X13" sqref="X13"/>
    </sheetView>
  </sheetViews>
  <sheetFormatPr defaultRowHeight="12.95" customHeight="1" x14ac:dyDescent="0.2"/>
  <cols>
    <col min="1" max="1" width="3.140625" style="10" customWidth="1"/>
    <col min="2" max="2" width="5" style="1" customWidth="1"/>
    <col min="3" max="3" width="32.5703125" style="2" customWidth="1"/>
    <col min="4" max="4" width="4.5703125" style="3" customWidth="1"/>
    <col min="5" max="5" width="6.5703125" style="2" customWidth="1"/>
    <col min="6" max="6" width="2.42578125" style="2" customWidth="1"/>
    <col min="7" max="7" width="6" style="2" customWidth="1"/>
    <col min="8" max="8" width="2.42578125" style="2" customWidth="1"/>
    <col min="9" max="9" width="5" style="2" customWidth="1"/>
    <col min="10" max="10" width="2.42578125" style="2" customWidth="1"/>
    <col min="11" max="11" width="5.7109375" style="2" customWidth="1"/>
    <col min="12" max="12" width="2.5703125" style="2" customWidth="1"/>
    <col min="13" max="13" width="6" style="2" customWidth="1"/>
    <col min="14" max="14" width="3.7109375" style="2" customWidth="1"/>
    <col min="15" max="15" width="6.5703125" style="2" customWidth="1"/>
    <col min="16" max="16" width="3.42578125" style="2" customWidth="1"/>
    <col min="17" max="17" width="5" style="5" customWidth="1"/>
    <col min="18" max="18" width="3.140625" style="5" bestFit="1" customWidth="1"/>
    <col min="19" max="19" width="5.140625" style="5" bestFit="1" customWidth="1"/>
    <col min="20" max="20" width="5.85546875" style="5" customWidth="1"/>
    <col min="21" max="22" width="5.42578125" style="5" customWidth="1"/>
    <col min="23" max="52" width="9.140625" style="5"/>
    <col min="53" max="16384" width="9.140625" style="4"/>
  </cols>
  <sheetData>
    <row r="1" spans="1:52" ht="14.25" customHeight="1" thickTop="1" thickBot="1" x14ac:dyDescent="0.25">
      <c r="B1" s="114" t="s">
        <v>68</v>
      </c>
      <c r="C1" s="115"/>
      <c r="D1" s="116"/>
      <c r="E1" s="123" t="s">
        <v>0</v>
      </c>
      <c r="F1" s="124"/>
      <c r="G1" s="125"/>
      <c r="H1" s="23"/>
      <c r="I1" s="126" t="s">
        <v>9</v>
      </c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36"/>
    </row>
    <row r="2" spans="1:52" ht="12.75" customHeight="1" thickTop="1" thickBot="1" x14ac:dyDescent="0.25">
      <c r="B2" s="117"/>
      <c r="C2" s="118"/>
      <c r="D2" s="119"/>
      <c r="E2" s="98" t="s">
        <v>6</v>
      </c>
      <c r="F2" s="99"/>
      <c r="G2" s="100"/>
      <c r="H2" s="24" t="s">
        <v>69</v>
      </c>
      <c r="I2" s="25"/>
      <c r="J2" s="25"/>
      <c r="K2" s="25"/>
      <c r="L2" s="25"/>
      <c r="M2" s="25"/>
      <c r="N2" s="25"/>
      <c r="O2" s="25"/>
      <c r="P2" s="26"/>
      <c r="Q2" s="26"/>
      <c r="R2" s="26"/>
      <c r="S2" s="26"/>
      <c r="T2" s="28"/>
    </row>
    <row r="3" spans="1:52" ht="12.75" customHeight="1" thickTop="1" thickBot="1" x14ac:dyDescent="0.25">
      <c r="B3" s="117"/>
      <c r="C3" s="118"/>
      <c r="D3" s="119"/>
      <c r="E3" s="98" t="s">
        <v>1</v>
      </c>
      <c r="F3" s="99"/>
      <c r="G3" s="100"/>
      <c r="H3" s="21"/>
      <c r="I3" s="86" t="s">
        <v>7</v>
      </c>
      <c r="J3" s="86"/>
      <c r="K3" s="86"/>
      <c r="L3" s="86"/>
      <c r="M3" s="86"/>
      <c r="N3" s="86"/>
      <c r="O3" s="86"/>
      <c r="P3" s="86"/>
      <c r="Q3" s="86"/>
      <c r="R3" s="86"/>
      <c r="S3" s="86"/>
      <c r="T3" s="87"/>
    </row>
    <row r="4" spans="1:52" ht="10.5" customHeight="1" thickTop="1" thickBot="1" x14ac:dyDescent="0.25">
      <c r="B4" s="117"/>
      <c r="C4" s="118"/>
      <c r="D4" s="119"/>
      <c r="E4" s="98" t="s">
        <v>2</v>
      </c>
      <c r="F4" s="99"/>
      <c r="G4" s="100"/>
      <c r="H4" s="88" t="s">
        <v>8</v>
      </c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7"/>
    </row>
    <row r="5" spans="1:52" s="9" customFormat="1" ht="3" hidden="1" customHeight="1" thickTop="1" thickBot="1" x14ac:dyDescent="0.4">
      <c r="A5" s="10"/>
      <c r="B5" s="117"/>
      <c r="C5" s="118"/>
      <c r="D5" s="119"/>
      <c r="E5" s="106"/>
      <c r="F5" s="107"/>
      <c r="G5" s="107"/>
      <c r="H5" s="108"/>
      <c r="I5" s="108"/>
      <c r="J5" s="108"/>
      <c r="K5" s="108"/>
      <c r="L5" s="108"/>
      <c r="M5" s="108"/>
      <c r="N5" s="108"/>
      <c r="O5" s="108"/>
      <c r="P5" s="109"/>
      <c r="Q5" s="27"/>
      <c r="R5" s="27"/>
      <c r="S5" s="35"/>
      <c r="T5" s="28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</row>
    <row r="6" spans="1:52" ht="15" customHeight="1" thickTop="1" x14ac:dyDescent="0.2">
      <c r="B6" s="117"/>
      <c r="C6" s="118"/>
      <c r="D6" s="119"/>
      <c r="E6" s="101" t="s">
        <v>67</v>
      </c>
      <c r="F6" s="103" t="s">
        <v>13</v>
      </c>
      <c r="G6" s="92" t="s">
        <v>52</v>
      </c>
      <c r="H6" s="92" t="s">
        <v>13</v>
      </c>
      <c r="I6" s="92" t="s">
        <v>55</v>
      </c>
      <c r="J6" s="92" t="s">
        <v>13</v>
      </c>
      <c r="K6" s="92" t="s">
        <v>58</v>
      </c>
      <c r="L6" s="92" t="s">
        <v>13</v>
      </c>
      <c r="M6" s="92" t="s">
        <v>59</v>
      </c>
      <c r="N6" s="94" t="s">
        <v>13</v>
      </c>
      <c r="O6" s="92" t="s">
        <v>60</v>
      </c>
      <c r="P6" s="110" t="s">
        <v>13</v>
      </c>
      <c r="Q6" s="128" t="s">
        <v>57</v>
      </c>
      <c r="R6" s="89" t="s">
        <v>13</v>
      </c>
      <c r="S6" s="90" t="s">
        <v>10</v>
      </c>
      <c r="T6" s="84" t="s">
        <v>11</v>
      </c>
      <c r="U6" s="79" t="s">
        <v>12</v>
      </c>
      <c r="V6" s="82" t="s">
        <v>14</v>
      </c>
    </row>
    <row r="7" spans="1:52" ht="12.75" customHeight="1" thickBot="1" x14ac:dyDescent="0.25">
      <c r="B7" s="120"/>
      <c r="C7" s="121"/>
      <c r="D7" s="122"/>
      <c r="E7" s="101"/>
      <c r="F7" s="104"/>
      <c r="G7" s="92"/>
      <c r="H7" s="92"/>
      <c r="I7" s="92"/>
      <c r="J7" s="92"/>
      <c r="K7" s="92"/>
      <c r="L7" s="92"/>
      <c r="M7" s="92"/>
      <c r="N7" s="95"/>
      <c r="O7" s="92"/>
      <c r="P7" s="111"/>
      <c r="Q7" s="128"/>
      <c r="R7" s="89"/>
      <c r="S7" s="90"/>
      <c r="T7" s="84"/>
      <c r="U7" s="80"/>
      <c r="V7" s="83"/>
    </row>
    <row r="8" spans="1:52" ht="45.75" customHeight="1" thickBot="1" x14ac:dyDescent="0.25">
      <c r="B8" s="22" t="s">
        <v>3</v>
      </c>
      <c r="C8" s="78" t="s">
        <v>4</v>
      </c>
      <c r="D8" s="18" t="s">
        <v>5</v>
      </c>
      <c r="E8" s="102"/>
      <c r="F8" s="105"/>
      <c r="G8" s="93"/>
      <c r="H8" s="93"/>
      <c r="I8" s="93"/>
      <c r="J8" s="93"/>
      <c r="K8" s="93"/>
      <c r="L8" s="93"/>
      <c r="M8" s="93"/>
      <c r="N8" s="96"/>
      <c r="O8" s="93"/>
      <c r="P8" s="112"/>
      <c r="Q8" s="128"/>
      <c r="R8" s="89"/>
      <c r="S8" s="91"/>
      <c r="T8" s="85"/>
      <c r="U8" s="81"/>
      <c r="V8" s="83"/>
    </row>
    <row r="9" spans="1:52" ht="8.25" hidden="1" customHeight="1" thickTop="1" thickBot="1" x14ac:dyDescent="0.25">
      <c r="A9" s="11"/>
      <c r="B9" s="19"/>
      <c r="C9" s="29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1"/>
      <c r="S9" s="32"/>
      <c r="T9" s="33"/>
      <c r="U9" s="35"/>
      <c r="V9" s="37"/>
    </row>
    <row r="10" spans="1:52" ht="15.95" customHeight="1" thickTop="1" thickBot="1" x14ac:dyDescent="0.4">
      <c r="A10" s="12"/>
      <c r="B10" s="38">
        <v>1</v>
      </c>
      <c r="C10" s="43" t="s">
        <v>25</v>
      </c>
      <c r="D10" s="56" t="s">
        <v>49</v>
      </c>
      <c r="E10" s="57">
        <v>100</v>
      </c>
      <c r="F10" s="58" t="str">
        <f t="shared" ref="F10:F26" si="0">IF(E10&gt;=81,"A",IF(E10&gt;=61,"B",IF(E10&gt;=41,"C",IF(E10&gt;=21,"D",IF(E10&gt;=0,"E",)))))</f>
        <v>A</v>
      </c>
      <c r="G10" s="57">
        <v>100</v>
      </c>
      <c r="H10" s="58" t="str">
        <f t="shared" ref="H10:H37" si="1">IF(G10&gt;=81,"A",IF(G10&gt;=61,"B",IF(G10&gt;=41,"C",IF(G10&gt;=21,"D",IF(G10&gt;=0,"E",)))))</f>
        <v>A</v>
      </c>
      <c r="I10" s="57">
        <v>96</v>
      </c>
      <c r="J10" s="58" t="str">
        <f t="shared" ref="J10:J37" si="2">IF(I10&gt;=81,"A",IF(I10&gt;=61,"B",IF(I10&gt;=41,"C",IF(I10&gt;=21,"D",IF(I10&gt;=0,"E",)))))</f>
        <v>A</v>
      </c>
      <c r="K10" s="57">
        <v>68</v>
      </c>
      <c r="L10" s="58" t="str">
        <f t="shared" ref="L10:L37" si="3">IF(K10&gt;=81,"A",IF(K10&gt;=61,"B",IF(K10&gt;=41,"C",IF(K10&gt;=21,"D",IF(K10&gt;=0,"E",)))))</f>
        <v>B</v>
      </c>
      <c r="M10" s="57">
        <v>96</v>
      </c>
      <c r="N10" s="58" t="str">
        <f t="shared" ref="N10:N37" si="4">IF(M10&gt;=81,"A",IF(M10&gt;=61,"B",IF(M10&gt;=41,"C",IF(M10&gt;=21,"D",IF(M10&gt;=0,"E",)))))</f>
        <v>A</v>
      </c>
      <c r="O10" s="57">
        <v>100</v>
      </c>
      <c r="P10" s="58" t="str">
        <f t="shared" ref="P10:P37" si="5">IF(O10&gt;=81,"A",IF(O10&gt;=61,"B",IF(O10&gt;=41,"C",IF(O10&gt;=21,"D",IF(O10&gt;=0,"E",)))))</f>
        <v>A</v>
      </c>
      <c r="Q10" s="59">
        <v>100</v>
      </c>
      <c r="R10" s="58" t="str">
        <f t="shared" ref="R10:R37" si="6">IF(Q10&gt;=81,"A",IF(Q10&gt;=61,"B",IF(Q10&gt;=41,"C",IF(Q10&gt;=21,"D",IF(Q10&gt;=0,"E",)))))</f>
        <v>A</v>
      </c>
      <c r="S10" s="60">
        <f t="shared" ref="S10:S37" si="7">SUM(E10:Q10)</f>
        <v>660</v>
      </c>
      <c r="T10" s="61">
        <f t="shared" ref="T10:T37" si="8">AVERAGE(E10:O10)</f>
        <v>93.333333333333329</v>
      </c>
      <c r="U10" s="62">
        <f t="shared" ref="U10:U37" si="9">RANK(S10:S37,$S$10:$S$37)</f>
        <v>1</v>
      </c>
      <c r="V10" s="58" t="str">
        <f t="shared" ref="V10:V37" si="10">IF(T10&gt;=81,"A",IF(T10&gt;=61,"B",IF(T10&gt;=41,"C",IF(T10&gt;=21,"D",IF(T10&gt;=0,"E",)))))</f>
        <v>A</v>
      </c>
    </row>
    <row r="11" spans="1:52" ht="15.95" customHeight="1" thickTop="1" thickBot="1" x14ac:dyDescent="0.4">
      <c r="A11" s="12"/>
      <c r="B11" s="39">
        <v>2</v>
      </c>
      <c r="C11" s="43" t="s">
        <v>26</v>
      </c>
      <c r="D11" s="56" t="s">
        <v>49</v>
      </c>
      <c r="E11" s="73">
        <v>96</v>
      </c>
      <c r="F11" s="58" t="str">
        <f t="shared" si="0"/>
        <v>A</v>
      </c>
      <c r="G11" s="73">
        <v>98</v>
      </c>
      <c r="H11" s="58" t="str">
        <f t="shared" si="1"/>
        <v>A</v>
      </c>
      <c r="I11" s="73">
        <v>87</v>
      </c>
      <c r="J11" s="58" t="str">
        <f t="shared" si="2"/>
        <v>A</v>
      </c>
      <c r="K11" s="73">
        <v>60</v>
      </c>
      <c r="L11" s="58" t="str">
        <f t="shared" si="3"/>
        <v>C</v>
      </c>
      <c r="M11" s="73">
        <v>96</v>
      </c>
      <c r="N11" s="58" t="str">
        <f t="shared" si="4"/>
        <v>A</v>
      </c>
      <c r="O11" s="73">
        <v>95</v>
      </c>
      <c r="P11" s="58" t="str">
        <f t="shared" si="5"/>
        <v>A</v>
      </c>
      <c r="Q11" s="59">
        <v>96</v>
      </c>
      <c r="R11" s="58" t="str">
        <f t="shared" si="6"/>
        <v>A</v>
      </c>
      <c r="S11" s="60">
        <f t="shared" si="7"/>
        <v>628</v>
      </c>
      <c r="T11" s="61">
        <f t="shared" si="8"/>
        <v>88.666666666666671</v>
      </c>
      <c r="U11" s="62">
        <f t="shared" si="9"/>
        <v>2</v>
      </c>
      <c r="V11" s="58" t="str">
        <f t="shared" si="10"/>
        <v>A</v>
      </c>
    </row>
    <row r="12" spans="1:52" ht="15.95" customHeight="1" thickTop="1" thickBot="1" x14ac:dyDescent="0.4">
      <c r="A12" s="13"/>
      <c r="B12" s="38">
        <v>3</v>
      </c>
      <c r="C12" s="43" t="s">
        <v>27</v>
      </c>
      <c r="D12" s="56" t="s">
        <v>49</v>
      </c>
      <c r="E12" s="57">
        <v>98</v>
      </c>
      <c r="F12" s="58" t="str">
        <f t="shared" si="0"/>
        <v>A</v>
      </c>
      <c r="G12" s="57">
        <v>94</v>
      </c>
      <c r="H12" s="58" t="str">
        <f t="shared" si="1"/>
        <v>A</v>
      </c>
      <c r="I12" s="57">
        <v>88</v>
      </c>
      <c r="J12" s="58" t="str">
        <f t="shared" si="2"/>
        <v>A</v>
      </c>
      <c r="K12" s="57">
        <v>54</v>
      </c>
      <c r="L12" s="58" t="str">
        <f t="shared" si="3"/>
        <v>C</v>
      </c>
      <c r="M12" s="57">
        <v>100</v>
      </c>
      <c r="N12" s="58" t="str">
        <f t="shared" si="4"/>
        <v>A</v>
      </c>
      <c r="O12" s="57">
        <v>100</v>
      </c>
      <c r="P12" s="58" t="str">
        <f t="shared" si="5"/>
        <v>A</v>
      </c>
      <c r="Q12" s="59">
        <v>92</v>
      </c>
      <c r="R12" s="58" t="str">
        <f t="shared" si="6"/>
        <v>A</v>
      </c>
      <c r="S12" s="60">
        <f t="shared" si="7"/>
        <v>626</v>
      </c>
      <c r="T12" s="61">
        <f t="shared" si="8"/>
        <v>89</v>
      </c>
      <c r="U12" s="62">
        <f t="shared" si="9"/>
        <v>3</v>
      </c>
      <c r="V12" s="58" t="str">
        <f t="shared" si="10"/>
        <v>A</v>
      </c>
    </row>
    <row r="13" spans="1:52" ht="15.95" customHeight="1" thickTop="1" thickBot="1" x14ac:dyDescent="0.4">
      <c r="A13" s="14"/>
      <c r="B13" s="39">
        <v>4</v>
      </c>
      <c r="C13" s="63" t="s">
        <v>29</v>
      </c>
      <c r="D13" s="8" t="s">
        <v>50</v>
      </c>
      <c r="E13" s="7">
        <v>96</v>
      </c>
      <c r="F13" s="53" t="str">
        <f t="shared" si="0"/>
        <v>A</v>
      </c>
      <c r="G13" s="7">
        <v>90</v>
      </c>
      <c r="H13" s="53" t="str">
        <f t="shared" si="1"/>
        <v>A</v>
      </c>
      <c r="I13" s="7">
        <v>88</v>
      </c>
      <c r="J13" s="53" t="str">
        <f t="shared" si="2"/>
        <v>A</v>
      </c>
      <c r="K13" s="7">
        <v>64</v>
      </c>
      <c r="L13" s="53" t="str">
        <f t="shared" si="3"/>
        <v>B</v>
      </c>
      <c r="M13" s="7">
        <v>96</v>
      </c>
      <c r="N13" s="67" t="str">
        <f t="shared" si="4"/>
        <v>A</v>
      </c>
      <c r="O13" s="77">
        <v>93</v>
      </c>
      <c r="P13" s="67" t="str">
        <f t="shared" si="5"/>
        <v>A</v>
      </c>
      <c r="Q13" s="68">
        <v>96</v>
      </c>
      <c r="R13" s="67" t="str">
        <f t="shared" si="6"/>
        <v>A</v>
      </c>
      <c r="S13" s="69">
        <f t="shared" si="7"/>
        <v>623</v>
      </c>
      <c r="T13" s="70">
        <f t="shared" si="8"/>
        <v>87.833333333333329</v>
      </c>
      <c r="U13" s="71">
        <f t="shared" si="9"/>
        <v>4</v>
      </c>
      <c r="V13" s="67" t="str">
        <f t="shared" si="10"/>
        <v>A</v>
      </c>
    </row>
    <row r="14" spans="1:52" ht="15.95" customHeight="1" thickTop="1" thickBot="1" x14ac:dyDescent="0.4">
      <c r="A14" s="15"/>
      <c r="B14" s="38">
        <v>5</v>
      </c>
      <c r="C14" s="42" t="s">
        <v>35</v>
      </c>
      <c r="D14" s="8" t="s">
        <v>50</v>
      </c>
      <c r="E14" s="6">
        <v>98</v>
      </c>
      <c r="F14" s="53" t="str">
        <f t="shared" si="0"/>
        <v>A</v>
      </c>
      <c r="G14" s="6">
        <v>90</v>
      </c>
      <c r="H14" s="53" t="str">
        <f t="shared" si="1"/>
        <v>A</v>
      </c>
      <c r="I14" s="6">
        <v>95</v>
      </c>
      <c r="J14" s="53" t="str">
        <f t="shared" si="2"/>
        <v>A</v>
      </c>
      <c r="K14" s="6">
        <v>48</v>
      </c>
      <c r="L14" s="53" t="str">
        <f t="shared" si="3"/>
        <v>C</v>
      </c>
      <c r="M14" s="6">
        <v>96</v>
      </c>
      <c r="N14" s="53" t="str">
        <f t="shared" si="4"/>
        <v>A</v>
      </c>
      <c r="O14" s="6">
        <v>94</v>
      </c>
      <c r="P14" s="53" t="str">
        <f t="shared" si="5"/>
        <v>A</v>
      </c>
      <c r="Q14" s="47">
        <v>96</v>
      </c>
      <c r="R14" s="53" t="str">
        <f t="shared" si="6"/>
        <v>A</v>
      </c>
      <c r="S14" s="60">
        <f t="shared" si="7"/>
        <v>617</v>
      </c>
      <c r="T14" s="54">
        <f t="shared" si="8"/>
        <v>86.833333333333329</v>
      </c>
      <c r="U14" s="55">
        <f t="shared" si="9"/>
        <v>5</v>
      </c>
      <c r="V14" s="53" t="str">
        <f t="shared" si="10"/>
        <v>A</v>
      </c>
    </row>
    <row r="15" spans="1:52" ht="15.95" customHeight="1" thickTop="1" thickBot="1" x14ac:dyDescent="0.4">
      <c r="A15" s="16"/>
      <c r="B15" s="39">
        <v>6</v>
      </c>
      <c r="C15" s="43" t="s">
        <v>56</v>
      </c>
      <c r="D15" s="56" t="s">
        <v>49</v>
      </c>
      <c r="E15" s="57">
        <v>100</v>
      </c>
      <c r="F15" s="58" t="str">
        <f t="shared" si="0"/>
        <v>A</v>
      </c>
      <c r="G15" s="57">
        <v>83</v>
      </c>
      <c r="H15" s="58" t="str">
        <f t="shared" si="1"/>
        <v>A</v>
      </c>
      <c r="I15" s="57">
        <v>86</v>
      </c>
      <c r="J15" s="58" t="str">
        <f t="shared" si="2"/>
        <v>A</v>
      </c>
      <c r="K15" s="57">
        <v>44</v>
      </c>
      <c r="L15" s="58" t="str">
        <f t="shared" si="3"/>
        <v>C</v>
      </c>
      <c r="M15" s="57">
        <v>100</v>
      </c>
      <c r="N15" s="58" t="str">
        <f t="shared" si="4"/>
        <v>A</v>
      </c>
      <c r="O15" s="57">
        <v>100</v>
      </c>
      <c r="P15" s="58" t="str">
        <f t="shared" si="5"/>
        <v>A</v>
      </c>
      <c r="Q15" s="59">
        <v>100</v>
      </c>
      <c r="R15" s="58" t="str">
        <f t="shared" si="6"/>
        <v>A</v>
      </c>
      <c r="S15" s="60">
        <f t="shared" si="7"/>
        <v>613</v>
      </c>
      <c r="T15" s="61">
        <f t="shared" si="8"/>
        <v>85.5</v>
      </c>
      <c r="U15" s="62">
        <f t="shared" si="9"/>
        <v>6</v>
      </c>
      <c r="V15" s="58" t="str">
        <f t="shared" si="10"/>
        <v>A</v>
      </c>
    </row>
    <row r="16" spans="1:52" ht="15.95" customHeight="1" thickTop="1" thickBot="1" x14ac:dyDescent="0.4">
      <c r="A16" s="17"/>
      <c r="B16" s="38">
        <v>7</v>
      </c>
      <c r="C16" s="43" t="s">
        <v>39</v>
      </c>
      <c r="D16" s="56" t="s">
        <v>49</v>
      </c>
      <c r="E16" s="57">
        <v>88</v>
      </c>
      <c r="F16" s="58" t="str">
        <f t="shared" si="0"/>
        <v>A</v>
      </c>
      <c r="G16" s="57">
        <v>95</v>
      </c>
      <c r="H16" s="58" t="str">
        <f t="shared" si="1"/>
        <v>A</v>
      </c>
      <c r="I16" s="57">
        <v>80</v>
      </c>
      <c r="J16" s="58" t="str">
        <f t="shared" si="2"/>
        <v>B</v>
      </c>
      <c r="K16" s="57">
        <v>48</v>
      </c>
      <c r="L16" s="58" t="str">
        <f t="shared" si="3"/>
        <v>C</v>
      </c>
      <c r="M16" s="57">
        <v>92</v>
      </c>
      <c r="N16" s="58" t="str">
        <f t="shared" si="4"/>
        <v>A</v>
      </c>
      <c r="O16" s="57">
        <v>98</v>
      </c>
      <c r="P16" s="58" t="str">
        <f t="shared" si="5"/>
        <v>A</v>
      </c>
      <c r="Q16" s="59">
        <v>96</v>
      </c>
      <c r="R16" s="58" t="str">
        <f t="shared" si="6"/>
        <v>A</v>
      </c>
      <c r="S16" s="60">
        <f t="shared" si="7"/>
        <v>597</v>
      </c>
      <c r="T16" s="61">
        <f t="shared" si="8"/>
        <v>83.5</v>
      </c>
      <c r="U16" s="62">
        <f t="shared" si="9"/>
        <v>7</v>
      </c>
      <c r="V16" s="58" t="str">
        <f t="shared" si="10"/>
        <v>A</v>
      </c>
    </row>
    <row r="17" spans="1:22" ht="15.95" customHeight="1" thickTop="1" thickBot="1" x14ac:dyDescent="0.4">
      <c r="B17" s="39">
        <v>8</v>
      </c>
      <c r="C17" s="63" t="s">
        <v>33</v>
      </c>
      <c r="D17" s="8" t="s">
        <v>50</v>
      </c>
      <c r="E17" s="6">
        <v>92</v>
      </c>
      <c r="F17" s="53" t="str">
        <f t="shared" si="0"/>
        <v>A</v>
      </c>
      <c r="G17" s="6">
        <v>75</v>
      </c>
      <c r="H17" s="53" t="str">
        <f t="shared" si="1"/>
        <v>B</v>
      </c>
      <c r="I17" s="6">
        <v>78</v>
      </c>
      <c r="J17" s="53" t="str">
        <f t="shared" si="2"/>
        <v>B</v>
      </c>
      <c r="K17" s="6">
        <v>52</v>
      </c>
      <c r="L17" s="53" t="str">
        <f t="shared" si="3"/>
        <v>C</v>
      </c>
      <c r="M17" s="6">
        <v>96</v>
      </c>
      <c r="N17" s="53" t="str">
        <f t="shared" si="4"/>
        <v>A</v>
      </c>
      <c r="O17" s="6">
        <v>100</v>
      </c>
      <c r="P17" s="53" t="str">
        <f t="shared" si="5"/>
        <v>A</v>
      </c>
      <c r="Q17" s="68">
        <v>88</v>
      </c>
      <c r="R17" s="67" t="str">
        <f t="shared" si="6"/>
        <v>A</v>
      </c>
      <c r="S17" s="69">
        <f t="shared" si="7"/>
        <v>581</v>
      </c>
      <c r="T17" s="70">
        <f t="shared" si="8"/>
        <v>82.166666666666671</v>
      </c>
      <c r="U17" s="71">
        <f t="shared" si="9"/>
        <v>8</v>
      </c>
      <c r="V17" s="67" t="str">
        <f t="shared" si="10"/>
        <v>A</v>
      </c>
    </row>
    <row r="18" spans="1:22" ht="15.95" customHeight="1" thickTop="1" thickBot="1" x14ac:dyDescent="0.4">
      <c r="B18" s="38">
        <v>9</v>
      </c>
      <c r="C18" s="63" t="s">
        <v>36</v>
      </c>
      <c r="D18" s="65" t="s">
        <v>50</v>
      </c>
      <c r="E18" s="66">
        <v>100</v>
      </c>
      <c r="F18" s="67" t="str">
        <f t="shared" si="0"/>
        <v>A</v>
      </c>
      <c r="G18" s="66">
        <v>85</v>
      </c>
      <c r="H18" s="67" t="str">
        <f t="shared" si="1"/>
        <v>A</v>
      </c>
      <c r="I18" s="66">
        <v>68</v>
      </c>
      <c r="J18" s="67" t="str">
        <f t="shared" si="2"/>
        <v>B</v>
      </c>
      <c r="K18" s="66">
        <v>42</v>
      </c>
      <c r="L18" s="67" t="str">
        <f t="shared" si="3"/>
        <v>C</v>
      </c>
      <c r="M18" s="66">
        <v>92</v>
      </c>
      <c r="N18" s="67" t="str">
        <f t="shared" si="4"/>
        <v>A</v>
      </c>
      <c r="O18" s="66">
        <v>98</v>
      </c>
      <c r="P18" s="67" t="str">
        <f t="shared" si="5"/>
        <v>A</v>
      </c>
      <c r="Q18" s="68">
        <v>92</v>
      </c>
      <c r="R18" s="67" t="str">
        <f t="shared" si="6"/>
        <v>A</v>
      </c>
      <c r="S18" s="69">
        <f t="shared" si="7"/>
        <v>577</v>
      </c>
      <c r="T18" s="70">
        <f t="shared" si="8"/>
        <v>80.833333333333329</v>
      </c>
      <c r="U18" s="71">
        <f t="shared" si="9"/>
        <v>9</v>
      </c>
      <c r="V18" s="67" t="str">
        <f t="shared" si="10"/>
        <v>B</v>
      </c>
    </row>
    <row r="19" spans="1:22" ht="15.95" customHeight="1" thickTop="1" thickBot="1" x14ac:dyDescent="0.4">
      <c r="B19" s="39">
        <v>10</v>
      </c>
      <c r="C19" s="42" t="s">
        <v>31</v>
      </c>
      <c r="D19" s="8" t="s">
        <v>50</v>
      </c>
      <c r="E19" s="6">
        <v>98</v>
      </c>
      <c r="F19" s="53" t="str">
        <f t="shared" si="0"/>
        <v>A</v>
      </c>
      <c r="G19" s="6">
        <v>78</v>
      </c>
      <c r="H19" s="53" t="str">
        <f t="shared" si="1"/>
        <v>B</v>
      </c>
      <c r="I19" s="6">
        <v>76</v>
      </c>
      <c r="J19" s="53" t="str">
        <f t="shared" si="2"/>
        <v>B</v>
      </c>
      <c r="K19" s="6">
        <v>40</v>
      </c>
      <c r="L19" s="53" t="str">
        <f t="shared" si="3"/>
        <v>D</v>
      </c>
      <c r="M19" s="6">
        <v>88</v>
      </c>
      <c r="N19" s="53" t="str">
        <f t="shared" si="4"/>
        <v>A</v>
      </c>
      <c r="O19" s="6">
        <v>98</v>
      </c>
      <c r="P19" s="53" t="str">
        <f t="shared" si="5"/>
        <v>A</v>
      </c>
      <c r="Q19" s="68">
        <v>92</v>
      </c>
      <c r="R19" s="67" t="str">
        <f t="shared" si="6"/>
        <v>A</v>
      </c>
      <c r="S19" s="69">
        <f t="shared" si="7"/>
        <v>570</v>
      </c>
      <c r="T19" s="70">
        <f t="shared" si="8"/>
        <v>79.666666666666671</v>
      </c>
      <c r="U19" s="71">
        <f t="shared" si="9"/>
        <v>10</v>
      </c>
      <c r="V19" s="67" t="str">
        <f t="shared" si="10"/>
        <v>B</v>
      </c>
    </row>
    <row r="20" spans="1:22" ht="15.95" customHeight="1" thickTop="1" thickBot="1" x14ac:dyDescent="0.4">
      <c r="B20" s="38">
        <v>11</v>
      </c>
      <c r="C20" s="63" t="s">
        <v>40</v>
      </c>
      <c r="D20" s="8" t="s">
        <v>50</v>
      </c>
      <c r="E20" s="6">
        <v>92</v>
      </c>
      <c r="F20" s="53" t="str">
        <f t="shared" si="0"/>
        <v>A</v>
      </c>
      <c r="G20" s="6">
        <v>80</v>
      </c>
      <c r="H20" s="53" t="str">
        <f t="shared" si="1"/>
        <v>B</v>
      </c>
      <c r="I20" s="6">
        <v>76</v>
      </c>
      <c r="J20" s="53" t="str">
        <f t="shared" si="2"/>
        <v>B</v>
      </c>
      <c r="K20" s="6">
        <v>40</v>
      </c>
      <c r="L20" s="53" t="str">
        <f t="shared" si="3"/>
        <v>D</v>
      </c>
      <c r="M20" s="6">
        <v>92</v>
      </c>
      <c r="N20" s="53" t="str">
        <f t="shared" si="4"/>
        <v>A</v>
      </c>
      <c r="O20" s="6">
        <v>100</v>
      </c>
      <c r="P20" s="53" t="str">
        <f t="shared" si="5"/>
        <v>A</v>
      </c>
      <c r="Q20" s="68">
        <v>84</v>
      </c>
      <c r="R20" s="67" t="str">
        <f t="shared" si="6"/>
        <v>A</v>
      </c>
      <c r="S20" s="69">
        <f t="shared" si="7"/>
        <v>564</v>
      </c>
      <c r="T20" s="70">
        <f t="shared" si="8"/>
        <v>80</v>
      </c>
      <c r="U20" s="71">
        <f t="shared" si="9"/>
        <v>11</v>
      </c>
      <c r="V20" s="67" t="str">
        <f t="shared" si="10"/>
        <v>B</v>
      </c>
    </row>
    <row r="21" spans="1:22" ht="15.95" customHeight="1" thickTop="1" thickBot="1" x14ac:dyDescent="0.4">
      <c r="B21" s="39">
        <v>12</v>
      </c>
      <c r="C21" s="43" t="s">
        <v>34</v>
      </c>
      <c r="D21" s="56" t="s">
        <v>49</v>
      </c>
      <c r="E21" s="57">
        <v>82</v>
      </c>
      <c r="F21" s="58" t="str">
        <f t="shared" si="0"/>
        <v>A</v>
      </c>
      <c r="G21" s="57">
        <v>94</v>
      </c>
      <c r="H21" s="58" t="str">
        <f t="shared" si="1"/>
        <v>A</v>
      </c>
      <c r="I21" s="57">
        <v>71</v>
      </c>
      <c r="J21" s="58" t="str">
        <f t="shared" si="2"/>
        <v>B</v>
      </c>
      <c r="K21" s="57">
        <v>36</v>
      </c>
      <c r="L21" s="58" t="str">
        <f t="shared" si="3"/>
        <v>D</v>
      </c>
      <c r="M21" s="57">
        <v>88</v>
      </c>
      <c r="N21" s="58" t="str">
        <f t="shared" si="4"/>
        <v>A</v>
      </c>
      <c r="O21" s="57">
        <v>98</v>
      </c>
      <c r="P21" s="58" t="str">
        <f t="shared" si="5"/>
        <v>A</v>
      </c>
      <c r="Q21" s="59">
        <v>92</v>
      </c>
      <c r="R21" s="58" t="str">
        <f t="shared" si="6"/>
        <v>A</v>
      </c>
      <c r="S21" s="60">
        <f t="shared" si="7"/>
        <v>561</v>
      </c>
      <c r="T21" s="61">
        <f t="shared" si="8"/>
        <v>78.166666666666671</v>
      </c>
      <c r="U21" s="62">
        <f t="shared" si="9"/>
        <v>12</v>
      </c>
      <c r="V21" s="58" t="str">
        <f t="shared" si="10"/>
        <v>B</v>
      </c>
    </row>
    <row r="22" spans="1:22" ht="15.95" customHeight="1" thickTop="1" thickBot="1" x14ac:dyDescent="0.4">
      <c r="B22" s="38">
        <v>13</v>
      </c>
      <c r="C22" s="43" t="s">
        <v>51</v>
      </c>
      <c r="D22" s="56" t="s">
        <v>49</v>
      </c>
      <c r="E22" s="57">
        <v>92</v>
      </c>
      <c r="F22" s="58" t="str">
        <f t="shared" si="0"/>
        <v>A</v>
      </c>
      <c r="G22" s="57">
        <v>90</v>
      </c>
      <c r="H22" s="58" t="str">
        <f t="shared" si="1"/>
        <v>A</v>
      </c>
      <c r="I22" s="57">
        <v>73</v>
      </c>
      <c r="J22" s="58" t="str">
        <f t="shared" si="2"/>
        <v>B</v>
      </c>
      <c r="K22" s="57">
        <v>16</v>
      </c>
      <c r="L22" s="58" t="str">
        <f t="shared" si="3"/>
        <v>E</v>
      </c>
      <c r="M22" s="57">
        <v>96</v>
      </c>
      <c r="N22" s="58" t="str">
        <f t="shared" si="4"/>
        <v>A</v>
      </c>
      <c r="O22" s="57">
        <v>98</v>
      </c>
      <c r="P22" s="58" t="str">
        <f t="shared" si="5"/>
        <v>A</v>
      </c>
      <c r="Q22" s="59">
        <v>88</v>
      </c>
      <c r="R22" s="58" t="str">
        <f t="shared" si="6"/>
        <v>A</v>
      </c>
      <c r="S22" s="60">
        <f t="shared" si="7"/>
        <v>553</v>
      </c>
      <c r="T22" s="61">
        <f t="shared" si="8"/>
        <v>77.5</v>
      </c>
      <c r="U22" s="62">
        <f t="shared" si="9"/>
        <v>13</v>
      </c>
      <c r="V22" s="58" t="str">
        <f t="shared" si="10"/>
        <v>B</v>
      </c>
    </row>
    <row r="23" spans="1:22" ht="15.95" customHeight="1" thickTop="1" thickBot="1" x14ac:dyDescent="0.4">
      <c r="B23" s="39">
        <v>14</v>
      </c>
      <c r="C23" s="43" t="s">
        <v>37</v>
      </c>
      <c r="D23" s="56" t="s">
        <v>49</v>
      </c>
      <c r="E23" s="57">
        <v>80</v>
      </c>
      <c r="F23" s="58" t="str">
        <f t="shared" si="0"/>
        <v>B</v>
      </c>
      <c r="G23" s="57">
        <v>84</v>
      </c>
      <c r="H23" s="58" t="str">
        <f t="shared" si="1"/>
        <v>A</v>
      </c>
      <c r="I23" s="57">
        <v>73</v>
      </c>
      <c r="J23" s="58" t="str">
        <f t="shared" si="2"/>
        <v>B</v>
      </c>
      <c r="K23" s="57">
        <v>40</v>
      </c>
      <c r="L23" s="58" t="str">
        <f t="shared" si="3"/>
        <v>D</v>
      </c>
      <c r="M23" s="57">
        <v>88</v>
      </c>
      <c r="N23" s="58" t="str">
        <f t="shared" si="4"/>
        <v>A</v>
      </c>
      <c r="O23" s="57">
        <v>90</v>
      </c>
      <c r="P23" s="58" t="str">
        <f t="shared" si="5"/>
        <v>A</v>
      </c>
      <c r="Q23" s="59">
        <v>96</v>
      </c>
      <c r="R23" s="58" t="str">
        <f t="shared" si="6"/>
        <v>A</v>
      </c>
      <c r="S23" s="60">
        <f t="shared" si="7"/>
        <v>551</v>
      </c>
      <c r="T23" s="61">
        <f t="shared" si="8"/>
        <v>75.833333333333329</v>
      </c>
      <c r="U23" s="62">
        <f t="shared" si="9"/>
        <v>14</v>
      </c>
      <c r="V23" s="58" t="str">
        <f t="shared" si="10"/>
        <v>B</v>
      </c>
    </row>
    <row r="24" spans="1:22" ht="15.95" customHeight="1" thickTop="1" thickBot="1" x14ac:dyDescent="0.4">
      <c r="B24" s="38">
        <v>15</v>
      </c>
      <c r="C24" s="43" t="s">
        <v>32</v>
      </c>
      <c r="D24" s="56" t="s">
        <v>49</v>
      </c>
      <c r="E24" s="57">
        <v>84</v>
      </c>
      <c r="F24" s="58" t="str">
        <f t="shared" si="0"/>
        <v>A</v>
      </c>
      <c r="G24" s="57">
        <v>95</v>
      </c>
      <c r="H24" s="58" t="str">
        <f t="shared" si="1"/>
        <v>A</v>
      </c>
      <c r="I24" s="57">
        <v>54</v>
      </c>
      <c r="J24" s="58" t="str">
        <f t="shared" si="2"/>
        <v>C</v>
      </c>
      <c r="K24" s="57">
        <v>40</v>
      </c>
      <c r="L24" s="58" t="str">
        <f t="shared" si="3"/>
        <v>D</v>
      </c>
      <c r="M24" s="57">
        <v>92</v>
      </c>
      <c r="N24" s="58" t="str">
        <f t="shared" si="4"/>
        <v>A</v>
      </c>
      <c r="O24" s="57">
        <v>100</v>
      </c>
      <c r="P24" s="58" t="str">
        <f t="shared" si="5"/>
        <v>A</v>
      </c>
      <c r="Q24" s="59">
        <v>84</v>
      </c>
      <c r="R24" s="58" t="str">
        <f t="shared" si="6"/>
        <v>A</v>
      </c>
      <c r="S24" s="60">
        <f t="shared" si="7"/>
        <v>549</v>
      </c>
      <c r="T24" s="61">
        <f t="shared" si="8"/>
        <v>77.5</v>
      </c>
      <c r="U24" s="62">
        <f t="shared" si="9"/>
        <v>15</v>
      </c>
      <c r="V24" s="58" t="str">
        <f t="shared" si="10"/>
        <v>B</v>
      </c>
    </row>
    <row r="25" spans="1:22" ht="15.95" customHeight="1" thickTop="1" thickBot="1" x14ac:dyDescent="0.4">
      <c r="B25" s="39">
        <v>16</v>
      </c>
      <c r="C25" s="43" t="s">
        <v>28</v>
      </c>
      <c r="D25" s="56" t="s">
        <v>49</v>
      </c>
      <c r="E25" s="57">
        <v>76</v>
      </c>
      <c r="F25" s="58" t="str">
        <f t="shared" si="0"/>
        <v>B</v>
      </c>
      <c r="G25" s="57">
        <v>94</v>
      </c>
      <c r="H25" s="58" t="str">
        <f t="shared" si="1"/>
        <v>A</v>
      </c>
      <c r="I25" s="57">
        <v>75</v>
      </c>
      <c r="J25" s="58" t="str">
        <f t="shared" si="2"/>
        <v>B</v>
      </c>
      <c r="K25" s="57">
        <v>36</v>
      </c>
      <c r="L25" s="58" t="str">
        <f t="shared" si="3"/>
        <v>D</v>
      </c>
      <c r="M25" s="57">
        <v>92</v>
      </c>
      <c r="N25" s="58" t="str">
        <f t="shared" si="4"/>
        <v>A</v>
      </c>
      <c r="O25" s="57">
        <v>86</v>
      </c>
      <c r="P25" s="58" t="str">
        <f t="shared" si="5"/>
        <v>A</v>
      </c>
      <c r="Q25" s="59">
        <v>84</v>
      </c>
      <c r="R25" s="58" t="str">
        <f t="shared" si="6"/>
        <v>A</v>
      </c>
      <c r="S25" s="60">
        <f t="shared" si="7"/>
        <v>543</v>
      </c>
      <c r="T25" s="61">
        <f t="shared" si="8"/>
        <v>76.5</v>
      </c>
      <c r="U25" s="62">
        <f t="shared" si="9"/>
        <v>16</v>
      </c>
      <c r="V25" s="58" t="str">
        <f t="shared" si="10"/>
        <v>B</v>
      </c>
    </row>
    <row r="26" spans="1:22" ht="15.95" customHeight="1" thickTop="1" thickBot="1" x14ac:dyDescent="0.4">
      <c r="B26" s="38">
        <v>17</v>
      </c>
      <c r="C26" s="43" t="s">
        <v>53</v>
      </c>
      <c r="D26" s="56" t="s">
        <v>49</v>
      </c>
      <c r="E26" s="57">
        <v>72</v>
      </c>
      <c r="F26" s="58" t="str">
        <f t="shared" si="0"/>
        <v>B</v>
      </c>
      <c r="G26" s="57">
        <v>83</v>
      </c>
      <c r="H26" s="58" t="str">
        <f t="shared" si="1"/>
        <v>A</v>
      </c>
      <c r="I26" s="57">
        <v>56</v>
      </c>
      <c r="J26" s="58" t="str">
        <f t="shared" si="2"/>
        <v>C</v>
      </c>
      <c r="K26" s="57">
        <v>36</v>
      </c>
      <c r="L26" s="58" t="str">
        <f t="shared" si="3"/>
        <v>D</v>
      </c>
      <c r="M26" s="57">
        <v>80</v>
      </c>
      <c r="N26" s="58" t="str">
        <f t="shared" si="4"/>
        <v>B</v>
      </c>
      <c r="O26" s="57">
        <v>93</v>
      </c>
      <c r="P26" s="58" t="str">
        <f t="shared" si="5"/>
        <v>A</v>
      </c>
      <c r="Q26" s="59">
        <v>96</v>
      </c>
      <c r="R26" s="58" t="str">
        <f t="shared" si="6"/>
        <v>A</v>
      </c>
      <c r="S26" s="60">
        <f t="shared" si="7"/>
        <v>516</v>
      </c>
      <c r="T26" s="61">
        <f t="shared" si="8"/>
        <v>70</v>
      </c>
      <c r="U26" s="62">
        <f t="shared" si="9"/>
        <v>17</v>
      </c>
      <c r="V26" s="58" t="str">
        <f t="shared" si="10"/>
        <v>B</v>
      </c>
    </row>
    <row r="27" spans="1:22" ht="15.95" customHeight="1" thickTop="1" thickBot="1" x14ac:dyDescent="0.4">
      <c r="B27" s="39">
        <v>18</v>
      </c>
      <c r="C27" s="43" t="s">
        <v>30</v>
      </c>
      <c r="D27" s="56" t="s">
        <v>49</v>
      </c>
      <c r="E27" s="75">
        <v>52</v>
      </c>
      <c r="F27" s="58" t="str">
        <f>IF(E26&gt;=81,"A",IF(E26&gt;=61,"B",IF(E26&gt;=41,"C",IF(E26&gt;=21,"D",IF(E26&gt;=0,"E",)))))</f>
        <v>B</v>
      </c>
      <c r="G27" s="75">
        <v>80</v>
      </c>
      <c r="H27" s="58" t="str">
        <f t="shared" si="1"/>
        <v>B</v>
      </c>
      <c r="I27" s="75">
        <v>73</v>
      </c>
      <c r="J27" s="58" t="str">
        <f t="shared" si="2"/>
        <v>B</v>
      </c>
      <c r="K27" s="75">
        <v>48</v>
      </c>
      <c r="L27" s="58" t="str">
        <f t="shared" si="3"/>
        <v>C</v>
      </c>
      <c r="M27" s="75">
        <v>80</v>
      </c>
      <c r="N27" s="58" t="str">
        <f t="shared" si="4"/>
        <v>B</v>
      </c>
      <c r="O27" s="75">
        <v>100</v>
      </c>
      <c r="P27" s="58" t="str">
        <f t="shared" si="5"/>
        <v>A</v>
      </c>
      <c r="Q27" s="59">
        <v>80</v>
      </c>
      <c r="R27" s="58" t="str">
        <f t="shared" si="6"/>
        <v>B</v>
      </c>
      <c r="S27" s="60">
        <f t="shared" si="7"/>
        <v>513</v>
      </c>
      <c r="T27" s="61">
        <f t="shared" si="8"/>
        <v>72.166666666666671</v>
      </c>
      <c r="U27" s="62">
        <f t="shared" si="9"/>
        <v>18</v>
      </c>
      <c r="V27" s="58" t="str">
        <f t="shared" si="10"/>
        <v>B</v>
      </c>
    </row>
    <row r="28" spans="1:22" ht="15.95" customHeight="1" thickTop="1" thickBot="1" x14ac:dyDescent="0.4">
      <c r="B28" s="38">
        <v>19</v>
      </c>
      <c r="C28" s="43" t="s">
        <v>42</v>
      </c>
      <c r="D28" s="56" t="s">
        <v>49</v>
      </c>
      <c r="E28" s="57">
        <v>72</v>
      </c>
      <c r="F28" s="58" t="str">
        <f t="shared" ref="F28:F37" si="11">IF(E28&gt;=81,"A",IF(E28&gt;=61,"B",IF(E28&gt;=41,"C",IF(E28&gt;=21,"D",IF(E28&gt;=0,"E",)))))</f>
        <v>B</v>
      </c>
      <c r="G28" s="57">
        <v>71</v>
      </c>
      <c r="H28" s="58" t="str">
        <f t="shared" si="1"/>
        <v>B</v>
      </c>
      <c r="I28" s="57">
        <v>49</v>
      </c>
      <c r="J28" s="58" t="str">
        <f t="shared" si="2"/>
        <v>C</v>
      </c>
      <c r="K28" s="57">
        <v>36</v>
      </c>
      <c r="L28" s="58" t="str">
        <f t="shared" si="3"/>
        <v>D</v>
      </c>
      <c r="M28" s="57">
        <v>84</v>
      </c>
      <c r="N28" s="58" t="str">
        <f t="shared" si="4"/>
        <v>A</v>
      </c>
      <c r="O28" s="57">
        <v>96</v>
      </c>
      <c r="P28" s="58" t="str">
        <f t="shared" si="5"/>
        <v>A</v>
      </c>
      <c r="Q28" s="59">
        <v>92</v>
      </c>
      <c r="R28" s="58" t="str">
        <f t="shared" si="6"/>
        <v>A</v>
      </c>
      <c r="S28" s="60">
        <f t="shared" si="7"/>
        <v>500</v>
      </c>
      <c r="T28" s="61">
        <f t="shared" si="8"/>
        <v>68</v>
      </c>
      <c r="U28" s="62">
        <f t="shared" si="9"/>
        <v>19</v>
      </c>
      <c r="V28" s="58" t="str">
        <f t="shared" si="10"/>
        <v>B</v>
      </c>
    </row>
    <row r="29" spans="1:22" ht="15.95" customHeight="1" thickTop="1" thickBot="1" x14ac:dyDescent="0.4">
      <c r="B29" s="39">
        <v>20</v>
      </c>
      <c r="C29" s="43" t="s">
        <v>41</v>
      </c>
      <c r="D29" s="56" t="s">
        <v>49</v>
      </c>
      <c r="E29" s="57">
        <v>64</v>
      </c>
      <c r="F29" s="58" t="str">
        <f t="shared" si="11"/>
        <v>B</v>
      </c>
      <c r="G29" s="57">
        <v>59</v>
      </c>
      <c r="H29" s="58" t="str">
        <f t="shared" si="1"/>
        <v>C</v>
      </c>
      <c r="I29" s="57">
        <v>65</v>
      </c>
      <c r="J29" s="58" t="str">
        <f t="shared" si="2"/>
        <v>B</v>
      </c>
      <c r="K29" s="57">
        <v>24</v>
      </c>
      <c r="L29" s="58" t="str">
        <f t="shared" si="3"/>
        <v>D</v>
      </c>
      <c r="M29" s="57">
        <v>88</v>
      </c>
      <c r="N29" s="58" t="str">
        <f t="shared" si="4"/>
        <v>A</v>
      </c>
      <c r="O29" s="57">
        <v>96</v>
      </c>
      <c r="P29" s="58" t="str">
        <f t="shared" si="5"/>
        <v>A</v>
      </c>
      <c r="Q29" s="59">
        <v>84</v>
      </c>
      <c r="R29" s="58" t="str">
        <f t="shared" si="6"/>
        <v>A</v>
      </c>
      <c r="S29" s="60">
        <f t="shared" si="7"/>
        <v>480</v>
      </c>
      <c r="T29" s="61">
        <f t="shared" si="8"/>
        <v>66</v>
      </c>
      <c r="U29" s="62">
        <f t="shared" si="9"/>
        <v>20</v>
      </c>
      <c r="V29" s="53" t="str">
        <f t="shared" si="10"/>
        <v>B</v>
      </c>
    </row>
    <row r="30" spans="1:22" ht="15.95" customHeight="1" thickTop="1" thickBot="1" x14ac:dyDescent="0.4">
      <c r="B30" s="38">
        <v>21</v>
      </c>
      <c r="C30" s="42" t="s">
        <v>44</v>
      </c>
      <c r="D30" s="8" t="s">
        <v>50</v>
      </c>
      <c r="E30" s="6">
        <v>88</v>
      </c>
      <c r="F30" s="53" t="str">
        <f t="shared" si="11"/>
        <v>A</v>
      </c>
      <c r="G30" s="6">
        <v>56</v>
      </c>
      <c r="H30" s="53" t="str">
        <f t="shared" si="1"/>
        <v>C</v>
      </c>
      <c r="I30" s="6">
        <v>44</v>
      </c>
      <c r="J30" s="53" t="str">
        <f t="shared" si="2"/>
        <v>C</v>
      </c>
      <c r="K30" s="6">
        <v>42</v>
      </c>
      <c r="L30" s="53" t="str">
        <f t="shared" si="3"/>
        <v>C</v>
      </c>
      <c r="M30" s="6">
        <v>76</v>
      </c>
      <c r="N30" s="53" t="str">
        <f t="shared" si="4"/>
        <v>B</v>
      </c>
      <c r="O30" s="6">
        <v>94</v>
      </c>
      <c r="P30" s="53" t="str">
        <f t="shared" si="5"/>
        <v>A</v>
      </c>
      <c r="Q30" s="47">
        <v>80</v>
      </c>
      <c r="R30" s="53" t="str">
        <f t="shared" si="6"/>
        <v>B</v>
      </c>
      <c r="S30" s="60">
        <f t="shared" si="7"/>
        <v>480</v>
      </c>
      <c r="T30" s="54">
        <f t="shared" si="8"/>
        <v>66.666666666666671</v>
      </c>
      <c r="U30" s="55">
        <f t="shared" si="9"/>
        <v>20</v>
      </c>
      <c r="V30" s="58" t="str">
        <f t="shared" si="10"/>
        <v>B</v>
      </c>
    </row>
    <row r="31" spans="1:22" ht="15.95" customHeight="1" thickTop="1" thickBot="1" x14ac:dyDescent="0.4">
      <c r="B31" s="39">
        <v>22</v>
      </c>
      <c r="C31" s="43" t="s">
        <v>38</v>
      </c>
      <c r="D31" s="56" t="s">
        <v>49</v>
      </c>
      <c r="E31" s="57">
        <v>80</v>
      </c>
      <c r="F31" s="58" t="str">
        <f t="shared" si="11"/>
        <v>B</v>
      </c>
      <c r="G31" s="57">
        <v>78</v>
      </c>
      <c r="H31" s="58" t="str">
        <f t="shared" si="1"/>
        <v>B</v>
      </c>
      <c r="I31" s="57">
        <v>56</v>
      </c>
      <c r="J31" s="58" t="str">
        <f t="shared" si="2"/>
        <v>C</v>
      </c>
      <c r="K31" s="57">
        <v>28</v>
      </c>
      <c r="L31" s="58" t="str">
        <f t="shared" si="3"/>
        <v>D</v>
      </c>
      <c r="M31" s="57">
        <v>68</v>
      </c>
      <c r="N31" s="58" t="str">
        <f t="shared" si="4"/>
        <v>B</v>
      </c>
      <c r="O31" s="57">
        <v>80</v>
      </c>
      <c r="P31" s="58" t="str">
        <f t="shared" si="5"/>
        <v>B</v>
      </c>
      <c r="Q31" s="59">
        <v>84</v>
      </c>
      <c r="R31" s="58" t="str">
        <f t="shared" si="6"/>
        <v>A</v>
      </c>
      <c r="S31" s="60">
        <f t="shared" si="7"/>
        <v>474</v>
      </c>
      <c r="T31" s="61">
        <f t="shared" si="8"/>
        <v>65</v>
      </c>
      <c r="U31" s="62">
        <f t="shared" si="9"/>
        <v>22</v>
      </c>
      <c r="V31" s="53" t="str">
        <f t="shared" si="10"/>
        <v>B</v>
      </c>
    </row>
    <row r="32" spans="1:22" ht="15.95" customHeight="1" thickTop="1" thickBot="1" x14ac:dyDescent="0.4">
      <c r="A32" s="12"/>
      <c r="B32" s="38">
        <v>23</v>
      </c>
      <c r="C32" s="63" t="s">
        <v>43</v>
      </c>
      <c r="D32" s="8" t="s">
        <v>50</v>
      </c>
      <c r="E32" s="6">
        <v>70</v>
      </c>
      <c r="F32" s="53" t="str">
        <f t="shared" si="11"/>
        <v>B</v>
      </c>
      <c r="G32" s="6">
        <v>88</v>
      </c>
      <c r="H32" s="53" t="str">
        <f t="shared" si="1"/>
        <v>A</v>
      </c>
      <c r="I32" s="6">
        <v>48</v>
      </c>
      <c r="J32" s="53" t="str">
        <f t="shared" si="2"/>
        <v>C</v>
      </c>
      <c r="K32" s="6">
        <v>18</v>
      </c>
      <c r="L32" s="53" t="str">
        <f t="shared" si="3"/>
        <v>E</v>
      </c>
      <c r="M32" s="6">
        <v>72</v>
      </c>
      <c r="N32" s="53" t="str">
        <f t="shared" si="4"/>
        <v>B</v>
      </c>
      <c r="O32" s="6">
        <v>89</v>
      </c>
      <c r="P32" s="53" t="str">
        <f t="shared" si="5"/>
        <v>A</v>
      </c>
      <c r="Q32" s="47">
        <v>84</v>
      </c>
      <c r="R32" s="53" t="str">
        <f t="shared" si="6"/>
        <v>A</v>
      </c>
      <c r="S32" s="60">
        <f t="shared" si="7"/>
        <v>469</v>
      </c>
      <c r="T32" s="54">
        <f t="shared" si="8"/>
        <v>64.166666666666671</v>
      </c>
      <c r="U32" s="55">
        <f t="shared" si="9"/>
        <v>23</v>
      </c>
      <c r="V32" s="53" t="str">
        <f t="shared" si="10"/>
        <v>B</v>
      </c>
    </row>
    <row r="33" spans="1:22" ht="15.95" customHeight="1" thickTop="1" thickBot="1" x14ac:dyDescent="0.4">
      <c r="A33" s="12"/>
      <c r="B33" s="39">
        <v>24</v>
      </c>
      <c r="C33" s="43" t="s">
        <v>45</v>
      </c>
      <c r="D33" s="56" t="s">
        <v>49</v>
      </c>
      <c r="E33" s="57">
        <v>56</v>
      </c>
      <c r="F33" s="58" t="str">
        <f t="shared" si="11"/>
        <v>C</v>
      </c>
      <c r="G33" s="57">
        <v>57</v>
      </c>
      <c r="H33" s="58" t="str">
        <f t="shared" si="1"/>
        <v>C</v>
      </c>
      <c r="I33" s="57">
        <v>73</v>
      </c>
      <c r="J33" s="58" t="str">
        <f t="shared" si="2"/>
        <v>B</v>
      </c>
      <c r="K33" s="57">
        <v>12</v>
      </c>
      <c r="L33" s="58" t="str">
        <f t="shared" si="3"/>
        <v>E</v>
      </c>
      <c r="M33" s="57">
        <v>80</v>
      </c>
      <c r="N33" s="58" t="str">
        <f t="shared" si="4"/>
        <v>B</v>
      </c>
      <c r="O33" s="57">
        <v>86</v>
      </c>
      <c r="P33" s="58" t="str">
        <f t="shared" si="5"/>
        <v>A</v>
      </c>
      <c r="Q33" s="59">
        <v>88</v>
      </c>
      <c r="R33" s="58" t="str">
        <f t="shared" si="6"/>
        <v>A</v>
      </c>
      <c r="S33" s="60">
        <f t="shared" si="7"/>
        <v>452</v>
      </c>
      <c r="T33" s="61">
        <f t="shared" si="8"/>
        <v>60.666666666666664</v>
      </c>
      <c r="U33" s="62">
        <f t="shared" si="9"/>
        <v>24</v>
      </c>
      <c r="V33" s="58" t="str">
        <f t="shared" si="10"/>
        <v>C</v>
      </c>
    </row>
    <row r="34" spans="1:22" ht="15.95" customHeight="1" thickTop="1" thickBot="1" x14ac:dyDescent="0.4">
      <c r="B34" s="38">
        <v>25</v>
      </c>
      <c r="C34" s="42" t="s">
        <v>46</v>
      </c>
      <c r="D34" s="8" t="s">
        <v>50</v>
      </c>
      <c r="E34" s="6">
        <v>72</v>
      </c>
      <c r="F34" s="53" t="str">
        <f t="shared" si="11"/>
        <v>B</v>
      </c>
      <c r="G34" s="6">
        <v>66</v>
      </c>
      <c r="H34" s="53" t="str">
        <f t="shared" si="1"/>
        <v>B</v>
      </c>
      <c r="I34" s="6">
        <v>34</v>
      </c>
      <c r="J34" s="53" t="str">
        <f t="shared" si="2"/>
        <v>D</v>
      </c>
      <c r="K34" s="6">
        <v>16</v>
      </c>
      <c r="L34" s="53" t="str">
        <f t="shared" si="3"/>
        <v>E</v>
      </c>
      <c r="M34" s="6">
        <v>36</v>
      </c>
      <c r="N34" s="53" t="str">
        <f t="shared" si="4"/>
        <v>D</v>
      </c>
      <c r="O34" s="6">
        <v>95</v>
      </c>
      <c r="P34" s="53" t="str">
        <f t="shared" si="5"/>
        <v>A</v>
      </c>
      <c r="Q34" s="47">
        <v>84</v>
      </c>
      <c r="R34" s="53" t="str">
        <f t="shared" si="6"/>
        <v>A</v>
      </c>
      <c r="S34" s="60">
        <f t="shared" si="7"/>
        <v>403</v>
      </c>
      <c r="T34" s="54">
        <f t="shared" si="8"/>
        <v>53.166666666666664</v>
      </c>
      <c r="U34" s="55">
        <f t="shared" si="9"/>
        <v>25</v>
      </c>
      <c r="V34" s="58" t="str">
        <f t="shared" si="10"/>
        <v>C</v>
      </c>
    </row>
    <row r="35" spans="1:22" ht="15.95" customHeight="1" thickTop="1" thickBot="1" x14ac:dyDescent="0.4">
      <c r="B35" s="39">
        <v>26</v>
      </c>
      <c r="C35" s="43" t="s">
        <v>54</v>
      </c>
      <c r="D35" s="56" t="s">
        <v>49</v>
      </c>
      <c r="E35" s="57">
        <v>48</v>
      </c>
      <c r="F35" s="58" t="str">
        <f t="shared" si="11"/>
        <v>C</v>
      </c>
      <c r="G35" s="57">
        <v>54</v>
      </c>
      <c r="H35" s="58" t="str">
        <f t="shared" si="1"/>
        <v>C</v>
      </c>
      <c r="I35" s="57">
        <v>47</v>
      </c>
      <c r="J35" s="58" t="str">
        <f t="shared" si="2"/>
        <v>C</v>
      </c>
      <c r="K35" s="57">
        <v>20</v>
      </c>
      <c r="L35" s="58" t="str">
        <f t="shared" si="3"/>
        <v>E</v>
      </c>
      <c r="M35" s="57">
        <v>64</v>
      </c>
      <c r="N35" s="58" t="str">
        <f t="shared" si="4"/>
        <v>B</v>
      </c>
      <c r="O35" s="57">
        <v>87</v>
      </c>
      <c r="P35" s="58" t="str">
        <f t="shared" si="5"/>
        <v>A</v>
      </c>
      <c r="Q35" s="59">
        <v>76</v>
      </c>
      <c r="R35" s="58" t="str">
        <f t="shared" si="6"/>
        <v>B</v>
      </c>
      <c r="S35" s="60">
        <f t="shared" si="7"/>
        <v>396</v>
      </c>
      <c r="T35" s="61">
        <f t="shared" si="8"/>
        <v>53.333333333333336</v>
      </c>
      <c r="U35" s="62">
        <f t="shared" si="9"/>
        <v>26</v>
      </c>
      <c r="V35" s="53" t="str">
        <f t="shared" si="10"/>
        <v>C</v>
      </c>
    </row>
    <row r="36" spans="1:22" ht="15.95" customHeight="1" thickTop="1" thickBot="1" x14ac:dyDescent="0.4">
      <c r="B36" s="38">
        <v>27</v>
      </c>
      <c r="C36" s="43" t="s">
        <v>48</v>
      </c>
      <c r="D36" s="56" t="s">
        <v>49</v>
      </c>
      <c r="E36" s="57">
        <v>62</v>
      </c>
      <c r="F36" s="58" t="str">
        <f t="shared" si="11"/>
        <v>B</v>
      </c>
      <c r="G36" s="57">
        <v>16</v>
      </c>
      <c r="H36" s="58" t="str">
        <f t="shared" si="1"/>
        <v>E</v>
      </c>
      <c r="I36" s="57">
        <v>19</v>
      </c>
      <c r="J36" s="58" t="str">
        <f t="shared" si="2"/>
        <v>E</v>
      </c>
      <c r="K36" s="57">
        <v>0</v>
      </c>
      <c r="L36" s="58" t="str">
        <f t="shared" si="3"/>
        <v>E</v>
      </c>
      <c r="M36" s="57">
        <v>40</v>
      </c>
      <c r="N36" s="58" t="str">
        <f t="shared" si="4"/>
        <v>D</v>
      </c>
      <c r="O36" s="57">
        <v>24</v>
      </c>
      <c r="P36" s="58" t="str">
        <f t="shared" si="5"/>
        <v>D</v>
      </c>
      <c r="Q36" s="59">
        <v>36</v>
      </c>
      <c r="R36" s="58" t="str">
        <f t="shared" si="6"/>
        <v>D</v>
      </c>
      <c r="S36" s="60">
        <f t="shared" si="7"/>
        <v>197</v>
      </c>
      <c r="T36" s="61">
        <f t="shared" si="8"/>
        <v>26.833333333333332</v>
      </c>
      <c r="U36" s="62">
        <f t="shared" si="9"/>
        <v>27</v>
      </c>
      <c r="V36" s="58" t="str">
        <f t="shared" si="10"/>
        <v>D</v>
      </c>
    </row>
    <row r="37" spans="1:22" ht="15.95" customHeight="1" thickTop="1" thickBot="1" x14ac:dyDescent="0.4">
      <c r="B37" s="39">
        <v>28</v>
      </c>
      <c r="C37" s="42" t="s">
        <v>47</v>
      </c>
      <c r="D37" s="8" t="s">
        <v>50</v>
      </c>
      <c r="E37" s="74">
        <v>14</v>
      </c>
      <c r="F37" s="48" t="str">
        <f t="shared" si="11"/>
        <v>E</v>
      </c>
      <c r="G37" s="74">
        <v>12</v>
      </c>
      <c r="H37" s="48" t="str">
        <f t="shared" si="1"/>
        <v>E</v>
      </c>
      <c r="I37" s="74">
        <v>32</v>
      </c>
      <c r="J37" s="48" t="str">
        <f t="shared" si="2"/>
        <v>D</v>
      </c>
      <c r="K37" s="74">
        <v>0</v>
      </c>
      <c r="L37" s="48" t="str">
        <f t="shared" si="3"/>
        <v>E</v>
      </c>
      <c r="M37" s="74">
        <v>20</v>
      </c>
      <c r="N37" s="48" t="str">
        <f t="shared" si="4"/>
        <v>E</v>
      </c>
      <c r="O37" s="74">
        <v>13</v>
      </c>
      <c r="P37" s="48" t="str">
        <f t="shared" si="5"/>
        <v>E</v>
      </c>
      <c r="Q37" s="76">
        <v>8</v>
      </c>
      <c r="R37" s="48" t="str">
        <f t="shared" si="6"/>
        <v>E</v>
      </c>
      <c r="S37" s="60">
        <f t="shared" si="7"/>
        <v>99</v>
      </c>
      <c r="T37" s="54">
        <f t="shared" si="8"/>
        <v>15.166666666666666</v>
      </c>
      <c r="U37" s="55">
        <f t="shared" si="9"/>
        <v>28</v>
      </c>
      <c r="V37" s="58" t="str">
        <f t="shared" si="10"/>
        <v>E</v>
      </c>
    </row>
    <row r="38" spans="1:22" ht="27" customHeight="1" thickTop="1" thickBot="1" x14ac:dyDescent="0.3">
      <c r="B38" s="5"/>
      <c r="C38" s="40"/>
      <c r="D38" s="113"/>
      <c r="E38" s="72" t="s">
        <v>70</v>
      </c>
      <c r="F38" s="48"/>
      <c r="G38" s="49" t="s">
        <v>61</v>
      </c>
      <c r="H38" s="48"/>
      <c r="I38" s="49" t="s">
        <v>62</v>
      </c>
      <c r="J38" s="48"/>
      <c r="K38" s="49" t="s">
        <v>63</v>
      </c>
      <c r="L38" s="48"/>
      <c r="M38" s="49" t="s">
        <v>64</v>
      </c>
      <c r="N38" s="48"/>
      <c r="O38" s="49" t="s">
        <v>65</v>
      </c>
      <c r="P38" s="48"/>
      <c r="Q38" s="49" t="s">
        <v>71</v>
      </c>
      <c r="R38" s="48"/>
      <c r="S38" s="41"/>
      <c r="T38" s="44">
        <f>AVERAGE(T10:T37)</f>
        <v>71.571428571428584</v>
      </c>
      <c r="U38" s="45"/>
      <c r="V38" s="46" t="str">
        <f t="shared" ref="V38" si="12">IF(T38&gt;=81,"A",IF(T38&gt;=61,"B",IF(T38&gt;=41,"C",IF(T38&gt;=21,"D",IF(T38&gt;=0,"E",)))))</f>
        <v>B</v>
      </c>
    </row>
    <row r="39" spans="1:22" ht="15.95" customHeight="1" thickTop="1" x14ac:dyDescent="0.2">
      <c r="B39" s="5"/>
      <c r="C39" s="40" t="s">
        <v>15</v>
      </c>
      <c r="D39" s="113"/>
      <c r="E39" s="50">
        <v>4</v>
      </c>
      <c r="F39" s="50"/>
      <c r="G39" s="50">
        <v>5</v>
      </c>
      <c r="H39" s="50"/>
      <c r="I39" s="50">
        <v>6</v>
      </c>
      <c r="J39" s="50"/>
      <c r="K39" s="50">
        <v>7</v>
      </c>
      <c r="L39" s="50"/>
      <c r="M39" s="50">
        <v>3</v>
      </c>
      <c r="N39" s="50"/>
      <c r="O39" s="50">
        <v>1</v>
      </c>
      <c r="P39" s="50"/>
      <c r="Q39" s="50">
        <v>2</v>
      </c>
      <c r="R39" s="50"/>
    </row>
    <row r="40" spans="1:22" ht="15.95" customHeight="1" x14ac:dyDescent="0.2">
      <c r="B40" s="5"/>
      <c r="C40" s="40" t="s">
        <v>16</v>
      </c>
      <c r="D40" s="113"/>
      <c r="E40" s="51">
        <f>AVERAGE(E10:E37)</f>
        <v>79.357142857142861</v>
      </c>
      <c r="F40" s="52" t="str">
        <f t="shared" ref="F40" si="13">IF(E40&gt;=81,"A",IF(E40&gt;=61,"B",IF(E40&gt;=41,"C",IF(E40&gt;=21,"D",IF(E40&gt;=0,"E",)))))</f>
        <v>B</v>
      </c>
      <c r="G40" s="51">
        <f t="shared" ref="G40:Q40" si="14">AVERAGE(G10:G37)</f>
        <v>76.607142857142861</v>
      </c>
      <c r="H40" s="52" t="str">
        <f t="shared" ref="H40" si="15">IF(G40&gt;=81,"A",IF(G40&gt;=61,"B",IF(G40&gt;=41,"C",IF(G40&gt;=21,"D",IF(G40&gt;=0,"E",)))))</f>
        <v>B</v>
      </c>
      <c r="I40" s="51">
        <f t="shared" si="14"/>
        <v>66.428571428571431</v>
      </c>
      <c r="J40" s="52" t="str">
        <f t="shared" ref="J40" si="16">IF(I40&gt;=81,"A",IF(I40&gt;=61,"B",IF(I40&gt;=41,"C",IF(I40&gt;=21,"D",IF(I40&gt;=0,"E",)))))</f>
        <v>B</v>
      </c>
      <c r="K40" s="51">
        <f t="shared" si="14"/>
        <v>36</v>
      </c>
      <c r="L40" s="52" t="str">
        <f t="shared" ref="L40" si="17">IF(K40&gt;=81,"A",IF(K40&gt;=61,"B",IF(K40&gt;=41,"C",IF(K40&gt;=21,"D",IF(K40&gt;=0,"E",)))))</f>
        <v>D</v>
      </c>
      <c r="M40" s="51">
        <f t="shared" si="14"/>
        <v>81.714285714285708</v>
      </c>
      <c r="N40" s="52" t="str">
        <f t="shared" ref="N40" si="18">IF(M40&gt;=81,"A",IF(M40&gt;=61,"B",IF(M40&gt;=41,"C",IF(M40&gt;=21,"D",IF(M40&gt;=0,"E",)))))</f>
        <v>A</v>
      </c>
      <c r="O40" s="51">
        <f t="shared" si="14"/>
        <v>89.321428571428569</v>
      </c>
      <c r="P40" s="52" t="str">
        <f t="shared" ref="P40" si="19">IF(O40&gt;=81,"A",IF(O40&gt;=61,"B",IF(O40&gt;=41,"C",IF(O40&gt;=21,"D",IF(O40&gt;=0,"E",)))))</f>
        <v>A</v>
      </c>
      <c r="Q40" s="51">
        <f t="shared" si="14"/>
        <v>84.571428571428569</v>
      </c>
      <c r="R40" s="52" t="str">
        <f t="shared" ref="R40" si="20">IF(Q40&gt;=81,"A",IF(Q40&gt;=61,"B",IF(Q40&gt;=41,"C",IF(Q40&gt;=21,"D",IF(Q40&gt;=0,"E",)))))</f>
        <v>A</v>
      </c>
    </row>
    <row r="41" spans="1:22" ht="15.95" customHeight="1" x14ac:dyDescent="0.2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22" ht="15.95" customHeight="1" x14ac:dyDescent="0.2">
      <c r="B42" s="5"/>
      <c r="C42" s="97" t="s">
        <v>17</v>
      </c>
      <c r="D42" s="97"/>
      <c r="E42" s="5"/>
      <c r="F42" s="5" t="s">
        <v>72</v>
      </c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22" ht="15.95" customHeight="1" x14ac:dyDescent="0.2">
      <c r="B43" s="5"/>
      <c r="C43" s="40" t="s">
        <v>18</v>
      </c>
      <c r="D43" s="40" t="s">
        <v>19</v>
      </c>
      <c r="E43" s="5"/>
      <c r="F43" s="5" t="s">
        <v>73</v>
      </c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1:22" ht="15.95" customHeight="1" x14ac:dyDescent="0.2">
      <c r="B44" s="5"/>
      <c r="C44" s="40" t="s">
        <v>20</v>
      </c>
      <c r="D44" s="50">
        <f>COUNTIF(V10:V37,"A")</f>
        <v>8</v>
      </c>
      <c r="E44" s="5"/>
      <c r="F44" s="5" t="s">
        <v>74</v>
      </c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1:22" ht="15.95" customHeight="1" x14ac:dyDescent="0.2">
      <c r="B45" s="5"/>
      <c r="C45" s="40" t="s">
        <v>21</v>
      </c>
      <c r="D45" s="50">
        <f>COUNTIF(V10:V37,"B")</f>
        <v>15</v>
      </c>
      <c r="E45" s="5"/>
      <c r="F45" s="5" t="s">
        <v>75</v>
      </c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1:22" ht="15.95" customHeight="1" x14ac:dyDescent="0.2">
      <c r="B46" s="5"/>
      <c r="C46" s="40" t="s">
        <v>22</v>
      </c>
      <c r="D46" s="50">
        <f>COUNTIF(V10:V37,"C")</f>
        <v>3</v>
      </c>
      <c r="E46" s="5"/>
      <c r="F46" s="5" t="s">
        <v>76</v>
      </c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1:22" ht="15.95" customHeight="1" x14ac:dyDescent="0.2">
      <c r="B47" s="5"/>
      <c r="C47" s="40" t="s">
        <v>23</v>
      </c>
      <c r="D47" s="50">
        <f>COUNTIF(V10:V37,"D")</f>
        <v>1</v>
      </c>
      <c r="E47" s="5"/>
      <c r="F47" s="5" t="s">
        <v>77</v>
      </c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1:22" ht="15.95" customHeight="1" x14ac:dyDescent="0.2">
      <c r="B48" s="5"/>
      <c r="C48" s="40" t="s">
        <v>24</v>
      </c>
      <c r="D48" s="50">
        <f>COUNTIF(V10:V37,"E")</f>
        <v>1</v>
      </c>
      <c r="E48" s="5"/>
      <c r="F48" s="5" t="s">
        <v>78</v>
      </c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1:52" ht="15.95" customHeight="1" x14ac:dyDescent="0.2">
      <c r="B49" s="5"/>
      <c r="C49" s="64" t="s">
        <v>66</v>
      </c>
      <c r="D49" s="52">
        <f>SUM(D44:D48)</f>
        <v>28</v>
      </c>
      <c r="E49" s="5"/>
      <c r="F49" s="5" t="s">
        <v>79</v>
      </c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1:52" ht="31.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</row>
    <row r="51" spans="1:52" ht="15.9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</row>
    <row r="52" spans="1:52" ht="15.9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</row>
    <row r="53" spans="1:52" ht="15.9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</row>
    <row r="54" spans="1:52" ht="15.9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</row>
    <row r="55" spans="1:52" ht="15.9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</row>
    <row r="56" spans="1:52" ht="15.9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</row>
    <row r="57" spans="1:52" ht="15.9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T57" s="3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</row>
    <row r="58" spans="1:52" ht="15.9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T58" s="3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</row>
    <row r="59" spans="1:52" ht="15.9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T59" s="3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</row>
    <row r="60" spans="1:52" ht="15.95" customHeight="1" x14ac:dyDescent="0.2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T60" s="3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</row>
    <row r="61" spans="1:52" ht="15.95" customHeight="1" x14ac:dyDescent="0.2">
      <c r="A61" s="5"/>
      <c r="B61" s="4"/>
      <c r="C61" s="20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T61" s="3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</row>
    <row r="62" spans="1:52" ht="15.95" customHeight="1" x14ac:dyDescent="0.2">
      <c r="A62" s="5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</row>
    <row r="63" spans="1:52" ht="15.95" customHeight="1" x14ac:dyDescent="0.2">
      <c r="A63" s="5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</row>
    <row r="64" spans="1:52" ht="15.95" customHeight="1" x14ac:dyDescent="0.2">
      <c r="A64" s="5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</row>
    <row r="65" spans="1:52" ht="15.95" customHeight="1" x14ac:dyDescent="0.2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</row>
    <row r="66" spans="1:52" ht="15.95" customHeight="1" x14ac:dyDescent="0.2">
      <c r="A66" s="5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</row>
    <row r="67" spans="1:52" ht="15.95" customHeight="1" x14ac:dyDescent="0.2">
      <c r="A67" s="5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</row>
    <row r="68" spans="1:52" ht="15.95" customHeight="1" x14ac:dyDescent="0.2">
      <c r="A68" s="5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</row>
    <row r="69" spans="1:52" ht="15.95" customHeight="1" x14ac:dyDescent="0.2">
      <c r="A69" s="5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</row>
    <row r="70" spans="1:52" ht="15.95" customHeight="1" x14ac:dyDescent="0.2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</row>
    <row r="71" spans="1:52" ht="15.95" customHeight="1" x14ac:dyDescent="0.2">
      <c r="A71" s="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</row>
    <row r="72" spans="1:52" ht="12.95" customHeight="1" x14ac:dyDescent="0.2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1:52" ht="12.95" customHeight="1" x14ac:dyDescent="0.2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1:52" ht="12.95" customHeight="1" x14ac:dyDescent="0.2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1:52" ht="12.95" customHeight="1" x14ac:dyDescent="0.2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1:52" ht="12.95" customHeight="1" x14ac:dyDescent="0.2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1:52" ht="12.95" customHeight="1" x14ac:dyDescent="0.2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1:52" ht="12.95" customHeight="1" x14ac:dyDescent="0.2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1:52" ht="12.95" customHeight="1" x14ac:dyDescent="0.2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1:52" ht="12.95" customHeight="1" x14ac:dyDescent="0.2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2:16" ht="12.95" customHeight="1" x14ac:dyDescent="0.2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2:16" ht="12.95" customHeight="1" x14ac:dyDescent="0.2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2:16" ht="12.95" customHeight="1" x14ac:dyDescent="0.2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</row>
    <row r="84" spans="2:16" ht="12.95" customHeight="1" x14ac:dyDescent="0.2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2:16" ht="12.95" customHeight="1" x14ac:dyDescent="0.2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</row>
    <row r="86" spans="2:16" ht="12.95" customHeight="1" x14ac:dyDescent="0.2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2:16" ht="12.95" customHeight="1" x14ac:dyDescent="0.2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2:16" ht="12.95" customHeight="1" x14ac:dyDescent="0.2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</row>
    <row r="89" spans="2:16" ht="12.95" customHeight="1" x14ac:dyDescent="0.2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</row>
    <row r="90" spans="2:16" ht="12.95" customHeight="1" x14ac:dyDescent="0.2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</row>
    <row r="91" spans="2:16" ht="12.95" customHeight="1" x14ac:dyDescent="0.2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</row>
    <row r="92" spans="2:16" ht="12.95" customHeight="1" x14ac:dyDescent="0.2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</row>
    <row r="93" spans="2:16" ht="12.95" customHeight="1" x14ac:dyDescent="0.2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2:16" ht="12.95" customHeight="1" x14ac:dyDescent="0.2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2:16" ht="12.95" customHeight="1" x14ac:dyDescent="0.2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2:16" ht="12.95" customHeight="1" x14ac:dyDescent="0.2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</row>
    <row r="97" spans="2:16" ht="12.95" customHeight="1" x14ac:dyDescent="0.2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</row>
    <row r="98" spans="2:16" ht="12.95" customHeight="1" x14ac:dyDescent="0.2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</row>
    <row r="99" spans="2:16" ht="12.95" customHeight="1" x14ac:dyDescent="0.2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</row>
    <row r="100" spans="2:16" ht="12.95" customHeight="1" x14ac:dyDescent="0.2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</row>
    <row r="101" spans="2:16" ht="12.95" customHeight="1" x14ac:dyDescent="0.2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</row>
    <row r="102" spans="2:16" ht="12.95" customHeight="1" x14ac:dyDescent="0.2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</row>
    <row r="103" spans="2:16" ht="12.95" customHeight="1" x14ac:dyDescent="0.2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</row>
    <row r="104" spans="2:16" ht="12.95" customHeight="1" x14ac:dyDescent="0.2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</row>
    <row r="105" spans="2:16" ht="12.95" customHeight="1" x14ac:dyDescent="0.2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</row>
    <row r="106" spans="2:16" ht="12.95" customHeight="1" x14ac:dyDescent="0.2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</row>
    <row r="107" spans="2:16" ht="12.95" customHeight="1" x14ac:dyDescent="0.2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</row>
    <row r="108" spans="2:16" ht="12.95" customHeight="1" x14ac:dyDescent="0.2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</row>
    <row r="109" spans="2:16" ht="12.95" customHeight="1" x14ac:dyDescent="0.2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</row>
    <row r="110" spans="2:16" ht="12.95" customHeight="1" x14ac:dyDescent="0.2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</row>
    <row r="111" spans="2:16" ht="12.95" customHeight="1" x14ac:dyDescent="0.2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</row>
    <row r="112" spans="2:16" ht="12.95" customHeight="1" x14ac:dyDescent="0.2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</row>
    <row r="113" spans="2:16" ht="12.95" customHeight="1" x14ac:dyDescent="0.2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</row>
    <row r="114" spans="2:16" ht="12.95" customHeight="1" x14ac:dyDescent="0.2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</row>
    <row r="115" spans="2:16" ht="12.95" customHeight="1" x14ac:dyDescent="0.2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</row>
    <row r="116" spans="2:16" ht="12.95" customHeight="1" x14ac:dyDescent="0.2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</row>
    <row r="117" spans="2:16" ht="12.95" customHeight="1" x14ac:dyDescent="0.2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</row>
    <row r="118" spans="2:16" ht="12.95" customHeight="1" x14ac:dyDescent="0.2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</row>
    <row r="119" spans="2:16" ht="12.95" customHeight="1" x14ac:dyDescent="0.2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</row>
    <row r="120" spans="2:16" ht="12.95" customHeight="1" x14ac:dyDescent="0.2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</row>
    <row r="121" spans="2:16" ht="12.95" customHeight="1" x14ac:dyDescent="0.2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</row>
    <row r="122" spans="2:16" ht="12.95" customHeight="1" x14ac:dyDescent="0.2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</row>
    <row r="123" spans="2:16" ht="12.95" customHeight="1" x14ac:dyDescent="0.2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</row>
    <row r="124" spans="2:16" ht="12.95" customHeight="1" x14ac:dyDescent="0.2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</row>
    <row r="125" spans="2:16" ht="12.95" customHeight="1" x14ac:dyDescent="0.2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</row>
    <row r="126" spans="2:16" ht="12.95" customHeight="1" x14ac:dyDescent="0.2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</row>
    <row r="127" spans="2:16" ht="12.95" customHeight="1" x14ac:dyDescent="0.2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</row>
    <row r="128" spans="2:16" ht="12.95" customHeight="1" x14ac:dyDescent="0.2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</row>
    <row r="129" spans="2:16" ht="12.95" customHeight="1" x14ac:dyDescent="0.2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</row>
    <row r="130" spans="2:16" ht="12.95" customHeight="1" x14ac:dyDescent="0.2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</row>
    <row r="131" spans="2:16" ht="12.95" customHeight="1" x14ac:dyDescent="0.2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</row>
    <row r="132" spans="2:16" ht="12.95" customHeight="1" x14ac:dyDescent="0.2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</row>
    <row r="133" spans="2:16" ht="12.95" customHeight="1" x14ac:dyDescent="0.2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</row>
    <row r="134" spans="2:16" ht="12.95" customHeight="1" x14ac:dyDescent="0.2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</row>
    <row r="135" spans="2:16" ht="12.95" customHeight="1" x14ac:dyDescent="0.2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</row>
    <row r="136" spans="2:16" ht="12.95" customHeight="1" x14ac:dyDescent="0.2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</row>
    <row r="137" spans="2:16" ht="12.95" customHeight="1" x14ac:dyDescent="0.2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</row>
    <row r="138" spans="2:16" ht="12.95" customHeight="1" x14ac:dyDescent="0.2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</row>
    <row r="139" spans="2:16" ht="12.95" customHeight="1" x14ac:dyDescent="0.2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</row>
    <row r="140" spans="2:16" ht="12.95" customHeight="1" x14ac:dyDescent="0.2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</row>
    <row r="141" spans="2:16" ht="12.95" customHeight="1" x14ac:dyDescent="0.2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</row>
    <row r="142" spans="2:16" ht="12.95" customHeight="1" x14ac:dyDescent="0.2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</row>
    <row r="143" spans="2:16" ht="12.95" customHeight="1" x14ac:dyDescent="0.2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</row>
    <row r="144" spans="2:16" ht="12.95" customHeight="1" x14ac:dyDescent="0.2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</row>
    <row r="145" spans="2:16" ht="12.95" customHeight="1" x14ac:dyDescent="0.2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</row>
    <row r="146" spans="2:16" ht="12.95" customHeight="1" x14ac:dyDescent="0.2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</row>
    <row r="147" spans="2:16" ht="12.95" customHeight="1" x14ac:dyDescent="0.2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</row>
    <row r="148" spans="2:16" ht="12.95" customHeight="1" x14ac:dyDescent="0.2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</row>
    <row r="149" spans="2:16" ht="12.95" customHeight="1" x14ac:dyDescent="0.2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</row>
    <row r="150" spans="2:16" ht="12.95" customHeight="1" x14ac:dyDescent="0.2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</row>
    <row r="151" spans="2:16" ht="12.95" customHeight="1" x14ac:dyDescent="0.2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</row>
    <row r="152" spans="2:16" ht="12.95" customHeight="1" x14ac:dyDescent="0.2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</row>
    <row r="153" spans="2:16" ht="12.95" customHeight="1" x14ac:dyDescent="0.2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</row>
    <row r="154" spans="2:16" ht="12.95" customHeight="1" x14ac:dyDescent="0.2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</row>
    <row r="155" spans="2:16" ht="12.95" customHeight="1" x14ac:dyDescent="0.2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</row>
    <row r="156" spans="2:16" ht="12.95" customHeight="1" x14ac:dyDescent="0.2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</row>
    <row r="157" spans="2:16" ht="12.95" customHeight="1" x14ac:dyDescent="0.2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</row>
    <row r="158" spans="2:16" ht="12.95" customHeight="1" x14ac:dyDescent="0.2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</row>
    <row r="159" spans="2:16" ht="12.95" customHeight="1" x14ac:dyDescent="0.2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</row>
    <row r="160" spans="2:16" ht="12.95" customHeight="1" x14ac:dyDescent="0.2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</row>
    <row r="161" spans="2:16" ht="12.95" customHeight="1" x14ac:dyDescent="0.2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</row>
    <row r="162" spans="2:16" ht="12.95" customHeight="1" x14ac:dyDescent="0.2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</row>
    <row r="163" spans="2:16" ht="12.95" customHeight="1" x14ac:dyDescent="0.2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</row>
    <row r="164" spans="2:16" ht="12.95" customHeight="1" x14ac:dyDescent="0.2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</row>
    <row r="165" spans="2:16" ht="12.95" customHeight="1" x14ac:dyDescent="0.2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</row>
    <row r="166" spans="2:16" ht="12.95" customHeight="1" x14ac:dyDescent="0.2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</row>
    <row r="167" spans="2:16" ht="12.95" customHeight="1" x14ac:dyDescent="0.2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</row>
    <row r="168" spans="2:16" ht="12.95" customHeight="1" x14ac:dyDescent="0.2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</row>
    <row r="169" spans="2:16" ht="12.95" customHeight="1" x14ac:dyDescent="0.2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</row>
    <row r="170" spans="2:16" ht="12.95" customHeight="1" x14ac:dyDescent="0.2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</row>
    <row r="171" spans="2:16" ht="12.95" customHeight="1" x14ac:dyDescent="0.2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</row>
    <row r="172" spans="2:16" ht="12.95" customHeight="1" x14ac:dyDescent="0.2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</row>
    <row r="173" spans="2:16" ht="12.95" customHeight="1" x14ac:dyDescent="0.2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</row>
    <row r="174" spans="2:16" ht="12.95" customHeight="1" x14ac:dyDescent="0.2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</row>
    <row r="175" spans="2:16" ht="12.95" customHeight="1" x14ac:dyDescent="0.2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</row>
    <row r="176" spans="2:16" ht="12.95" customHeight="1" x14ac:dyDescent="0.2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</row>
    <row r="177" spans="2:16" ht="12.95" customHeight="1" x14ac:dyDescent="0.2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</row>
    <row r="178" spans="2:16" ht="12.95" customHeight="1" x14ac:dyDescent="0.2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</row>
    <row r="179" spans="2:16" ht="12.95" customHeight="1" x14ac:dyDescent="0.2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</row>
    <row r="180" spans="2:16" ht="12.95" customHeight="1" x14ac:dyDescent="0.2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</row>
    <row r="181" spans="2:16" ht="12.95" customHeight="1" x14ac:dyDescent="0.2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</row>
    <row r="182" spans="2:16" ht="12.95" customHeight="1" x14ac:dyDescent="0.2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</row>
    <row r="183" spans="2:16" ht="12.95" customHeight="1" x14ac:dyDescent="0.2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</row>
    <row r="184" spans="2:16" ht="12.95" customHeight="1" x14ac:dyDescent="0.2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</row>
    <row r="185" spans="2:16" ht="12.95" customHeight="1" x14ac:dyDescent="0.2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</row>
    <row r="186" spans="2:16" ht="12.95" customHeight="1" x14ac:dyDescent="0.2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</row>
    <row r="187" spans="2:16" ht="12.95" customHeight="1" x14ac:dyDescent="0.2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</row>
    <row r="188" spans="2:16" ht="12.95" customHeight="1" x14ac:dyDescent="0.2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</row>
    <row r="189" spans="2:16" ht="12.95" customHeight="1" x14ac:dyDescent="0.2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</row>
    <row r="190" spans="2:16" ht="12.95" customHeight="1" x14ac:dyDescent="0.2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</row>
    <row r="191" spans="2:16" ht="12.95" customHeight="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</row>
    <row r="192" spans="2:16" ht="12.95" customHeight="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</row>
    <row r="193" spans="2:16" ht="12.9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</row>
    <row r="194" spans="2:16" ht="12.9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</row>
    <row r="195" spans="2:16" ht="12.9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</row>
    <row r="196" spans="2:16" ht="12.9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</row>
    <row r="197" spans="2:16" ht="12.9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</row>
    <row r="198" spans="2:16" ht="12.9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</row>
    <row r="199" spans="2:16" ht="12.9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</row>
    <row r="200" spans="2:16" ht="12.9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</row>
    <row r="201" spans="2:16" ht="12.9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</row>
    <row r="202" spans="2:16" ht="12.9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</row>
    <row r="203" spans="2:16" ht="12.9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</row>
    <row r="204" spans="2:16" ht="12.9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</row>
    <row r="205" spans="2:16" ht="12.9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</row>
    <row r="206" spans="2:16" ht="12.9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</row>
    <row r="207" spans="2:16" ht="12.9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</row>
    <row r="208" spans="2:16" ht="12.9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2:16" ht="12.95" customHeight="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</row>
    <row r="210" spans="2:16" ht="12.95" customHeight="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</row>
    <row r="211" spans="2:16" ht="12.95" customHeight="1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2:16" ht="12.95" customHeight="1" x14ac:dyDescent="0.2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2:16" ht="12.95" customHeight="1" x14ac:dyDescent="0.2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</row>
    <row r="214" spans="2:16" ht="12.95" customHeight="1" x14ac:dyDescent="0.2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</row>
    <row r="215" spans="2:16" ht="12.95" customHeight="1" x14ac:dyDescent="0.2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</row>
    <row r="216" spans="2:16" ht="12.95" customHeight="1" x14ac:dyDescent="0.2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2:16" ht="12.95" customHeight="1" x14ac:dyDescent="0.2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2:16" ht="12.95" customHeight="1" x14ac:dyDescent="0.2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</row>
    <row r="219" spans="2:16" ht="12.95" customHeight="1" x14ac:dyDescent="0.2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</row>
    <row r="220" spans="2:16" ht="12.95" customHeight="1" x14ac:dyDescent="0.2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</row>
    <row r="221" spans="2:16" ht="12.95" customHeight="1" x14ac:dyDescent="0.2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2:16" ht="12.95" customHeight="1" x14ac:dyDescent="0.2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23" spans="2:16" ht="12.95" customHeight="1" x14ac:dyDescent="0.2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</row>
    <row r="224" spans="2:16" ht="12.95" customHeight="1" x14ac:dyDescent="0.2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2:16" ht="12.95" customHeight="1" x14ac:dyDescent="0.2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2:16" ht="12.95" customHeight="1" x14ac:dyDescent="0.2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2:16" ht="12.95" customHeight="1" x14ac:dyDescent="0.2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2:16" ht="12.95" customHeight="1" x14ac:dyDescent="0.2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2:16" ht="12.95" customHeight="1" x14ac:dyDescent="0.2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2:16" ht="12.95" customHeight="1" x14ac:dyDescent="0.2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2:16" ht="12.95" customHeight="1" x14ac:dyDescent="0.2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</row>
    <row r="232" spans="2:16" ht="12.95" customHeight="1" x14ac:dyDescent="0.2"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2:16" ht="12.95" customHeight="1" x14ac:dyDescent="0.2"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</row>
    <row r="234" spans="2:16" ht="12.95" customHeight="1" x14ac:dyDescent="0.2"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2:16" ht="12.95" customHeight="1" x14ac:dyDescent="0.2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2:16" ht="12.95" customHeight="1" x14ac:dyDescent="0.2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2:16" ht="12.95" customHeight="1" x14ac:dyDescent="0.2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2:16" ht="12.95" customHeight="1" x14ac:dyDescent="0.2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2:16" ht="12.95" customHeight="1" x14ac:dyDescent="0.2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2:16" ht="12.95" customHeight="1" x14ac:dyDescent="0.2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2:16" ht="12.95" customHeight="1" x14ac:dyDescent="0.2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2:16" ht="12.95" customHeight="1" x14ac:dyDescent="0.2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2:16" ht="12.95" customHeight="1" x14ac:dyDescent="0.2"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2:16" ht="12.95" customHeight="1" x14ac:dyDescent="0.2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2:16" ht="12.95" customHeight="1" x14ac:dyDescent="0.2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2:16" ht="12.95" customHeight="1" x14ac:dyDescent="0.2"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2:16" ht="12.95" customHeight="1" x14ac:dyDescent="0.2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2:16" ht="12.95" customHeight="1" x14ac:dyDescent="0.2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2:16" ht="12.95" customHeight="1" x14ac:dyDescent="0.2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2:16" ht="12.95" customHeight="1" x14ac:dyDescent="0.2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2:16" ht="12.95" customHeight="1" x14ac:dyDescent="0.2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2:16" ht="12.95" customHeight="1" x14ac:dyDescent="0.2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2:16" ht="12.95" customHeight="1" x14ac:dyDescent="0.2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2:16" ht="12.95" customHeight="1" x14ac:dyDescent="0.2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2:16" ht="12.95" customHeight="1" x14ac:dyDescent="0.2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2:16" ht="12.95" customHeight="1" x14ac:dyDescent="0.2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  <row r="257" spans="2:16" ht="12.95" customHeight="1" x14ac:dyDescent="0.2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</row>
    <row r="258" spans="2:16" ht="12.95" customHeight="1" x14ac:dyDescent="0.2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2:16" ht="12.95" customHeight="1" x14ac:dyDescent="0.2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</row>
    <row r="260" spans="2:16" ht="12.95" customHeight="1" x14ac:dyDescent="0.2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2:16" ht="12.95" customHeight="1" x14ac:dyDescent="0.2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</row>
    <row r="262" spans="2:16" ht="12.95" customHeight="1" x14ac:dyDescent="0.2"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2:16" ht="12.95" customHeight="1" x14ac:dyDescent="0.2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2:16" ht="12.95" customHeight="1" x14ac:dyDescent="0.2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2:16" ht="12.95" customHeight="1" x14ac:dyDescent="0.2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2:16" ht="12.95" customHeight="1" x14ac:dyDescent="0.2"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2:16" ht="12.95" customHeight="1" x14ac:dyDescent="0.2"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2:16" ht="12.95" customHeight="1" x14ac:dyDescent="0.2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2:16" ht="12.95" customHeight="1" x14ac:dyDescent="0.2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2:16" ht="12.95" customHeight="1" x14ac:dyDescent="0.2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2:16" ht="12.95" customHeight="1" x14ac:dyDescent="0.2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2:16" ht="12.95" customHeight="1" x14ac:dyDescent="0.2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2:16" ht="12.95" customHeight="1" x14ac:dyDescent="0.2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</row>
    <row r="274" spans="2:16" ht="12.95" customHeight="1" x14ac:dyDescent="0.2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2:16" ht="12.95" customHeight="1" x14ac:dyDescent="0.2"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</row>
    <row r="276" spans="2:16" ht="12.95" customHeight="1" x14ac:dyDescent="0.2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2:16" ht="12.95" customHeight="1" x14ac:dyDescent="0.2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</row>
    <row r="278" spans="2:16" ht="12.95" customHeight="1" x14ac:dyDescent="0.2"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2:16" ht="12.95" customHeight="1" x14ac:dyDescent="0.2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2:16" ht="12.95" customHeight="1" x14ac:dyDescent="0.2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2:16" ht="12.95" customHeight="1" x14ac:dyDescent="0.2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2:16" ht="12.95" customHeight="1" x14ac:dyDescent="0.2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2:16" ht="12.95" customHeight="1" x14ac:dyDescent="0.2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</row>
    <row r="284" spans="2:16" ht="12.95" customHeight="1" x14ac:dyDescent="0.2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</row>
    <row r="285" spans="2:16" ht="12.95" customHeight="1" x14ac:dyDescent="0.2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</row>
    <row r="286" spans="2:16" ht="12.95" customHeight="1" x14ac:dyDescent="0.2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</row>
    <row r="287" spans="2:16" ht="12.95" customHeight="1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</row>
    <row r="288" spans="2:16" ht="12.95" customHeight="1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</row>
    <row r="289" spans="2:16" ht="12.95" customHeight="1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</row>
    <row r="290" spans="2:16" ht="12.95" customHeight="1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</row>
    <row r="291" spans="2:16" ht="12.95" customHeight="1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</row>
    <row r="292" spans="2:16" ht="12.95" customHeight="1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</row>
    <row r="293" spans="2:16" ht="12.95" customHeight="1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</row>
    <row r="294" spans="2:16" ht="12.95" customHeight="1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</row>
    <row r="295" spans="2:16" ht="12.95" customHeight="1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</row>
    <row r="296" spans="2:16" ht="12.95" customHeight="1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2:16" ht="12.95" customHeight="1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</row>
    <row r="298" spans="2:16" ht="12.95" customHeight="1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</row>
    <row r="299" spans="2:16" ht="12.95" customHeight="1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</row>
    <row r="300" spans="2:16" ht="12.95" customHeight="1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</row>
    <row r="301" spans="2:16" ht="12.95" customHeight="1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</row>
    <row r="302" spans="2:16" ht="12.95" customHeight="1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</row>
    <row r="303" spans="2:16" ht="12.95" customHeight="1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</row>
    <row r="304" spans="2:16" ht="12.95" customHeight="1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</row>
    <row r="305" spans="2:16" ht="12.95" customHeight="1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</row>
    <row r="306" spans="2:16" ht="12.95" customHeight="1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</row>
    <row r="307" spans="2:16" ht="12.95" customHeight="1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</row>
    <row r="308" spans="2:16" ht="12.95" customHeight="1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</row>
    <row r="309" spans="2:16" ht="12.95" customHeight="1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</row>
    <row r="310" spans="2:16" ht="12.95" customHeight="1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</row>
    <row r="311" spans="2:16" ht="12.95" customHeight="1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</row>
    <row r="312" spans="2:16" ht="12.95" customHeight="1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</row>
    <row r="313" spans="2:16" ht="12.95" customHeight="1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</row>
    <row r="314" spans="2:16" ht="12.95" customHeight="1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</row>
    <row r="315" spans="2:16" ht="12.95" customHeight="1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</row>
    <row r="316" spans="2:16" ht="12.95" customHeight="1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</row>
    <row r="317" spans="2:16" ht="12.95" customHeight="1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</row>
    <row r="318" spans="2:16" ht="12.95" customHeight="1" x14ac:dyDescent="0.2"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</row>
    <row r="319" spans="2:16" ht="12.95" customHeight="1" x14ac:dyDescent="0.2"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</row>
    <row r="320" spans="2:16" ht="12.95" customHeight="1" x14ac:dyDescent="0.2"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2:16" ht="12.95" customHeight="1" x14ac:dyDescent="0.2"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</row>
    <row r="322" spans="2:16" ht="12.95" customHeight="1" x14ac:dyDescent="0.2"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</row>
    <row r="323" spans="2:16" ht="12.95" customHeight="1" x14ac:dyDescent="0.2"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</row>
    <row r="324" spans="2:16" ht="12.95" customHeight="1" x14ac:dyDescent="0.2"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</row>
    <row r="325" spans="2:16" ht="12.95" customHeight="1" x14ac:dyDescent="0.2"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</row>
    <row r="326" spans="2:16" ht="12.95" customHeight="1" x14ac:dyDescent="0.2"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</row>
    <row r="327" spans="2:16" ht="12.95" customHeight="1" x14ac:dyDescent="0.2"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</row>
    <row r="328" spans="2:16" ht="12.95" customHeight="1" x14ac:dyDescent="0.2"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</row>
    <row r="329" spans="2:16" ht="12.95" customHeight="1" x14ac:dyDescent="0.2"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</row>
    <row r="330" spans="2:16" ht="12.95" customHeight="1" x14ac:dyDescent="0.2"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</row>
    <row r="331" spans="2:16" ht="12.95" customHeight="1" x14ac:dyDescent="0.2"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</row>
    <row r="332" spans="2:16" ht="12.95" customHeight="1" x14ac:dyDescent="0.2"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</row>
    <row r="333" spans="2:16" ht="12.95" customHeight="1" x14ac:dyDescent="0.2"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</row>
    <row r="334" spans="2:16" ht="12.95" customHeight="1" x14ac:dyDescent="0.2"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</row>
    <row r="335" spans="2:16" ht="12.95" customHeight="1" x14ac:dyDescent="0.2"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</row>
    <row r="336" spans="2:16" ht="12.95" customHeight="1" x14ac:dyDescent="0.2"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</row>
    <row r="337" spans="2:16" ht="12.95" customHeight="1" x14ac:dyDescent="0.2"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</row>
    <row r="338" spans="2:16" ht="12.95" customHeight="1" x14ac:dyDescent="0.2"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</row>
    <row r="339" spans="2:16" ht="12.95" customHeight="1" x14ac:dyDescent="0.2"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</row>
    <row r="340" spans="2:16" ht="12.95" customHeight="1" x14ac:dyDescent="0.2"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</row>
    <row r="341" spans="2:16" ht="12.95" customHeight="1" x14ac:dyDescent="0.2"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</row>
    <row r="342" spans="2:16" ht="12.95" customHeight="1" x14ac:dyDescent="0.2"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2:16" ht="12.95" customHeight="1" x14ac:dyDescent="0.2"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</row>
    <row r="344" spans="2:16" ht="12.95" customHeight="1" x14ac:dyDescent="0.2"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</row>
    <row r="345" spans="2:16" ht="12.95" customHeight="1" x14ac:dyDescent="0.2"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</row>
    <row r="346" spans="2:16" ht="12.95" customHeight="1" x14ac:dyDescent="0.2"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</row>
    <row r="347" spans="2:16" ht="12.95" customHeight="1" x14ac:dyDescent="0.2"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</row>
    <row r="348" spans="2:16" ht="12.95" customHeight="1" x14ac:dyDescent="0.2"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</row>
    <row r="349" spans="2:16" ht="12.95" customHeight="1" x14ac:dyDescent="0.2"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</row>
    <row r="350" spans="2:16" ht="12.95" customHeight="1" x14ac:dyDescent="0.2"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</row>
    <row r="351" spans="2:16" ht="12.95" customHeight="1" x14ac:dyDescent="0.2"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</row>
    <row r="352" spans="2:16" ht="12.95" customHeight="1" x14ac:dyDescent="0.2"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</row>
    <row r="353" spans="2:16" ht="12.95" customHeight="1" x14ac:dyDescent="0.2"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</row>
    <row r="354" spans="2:16" ht="12.95" customHeight="1" x14ac:dyDescent="0.2"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</row>
    <row r="355" spans="2:16" ht="12.95" customHeight="1" x14ac:dyDescent="0.2"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</row>
    <row r="356" spans="2:16" ht="12.95" customHeight="1" x14ac:dyDescent="0.2"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</row>
    <row r="357" spans="2:16" ht="12.95" customHeight="1" x14ac:dyDescent="0.2"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</row>
    <row r="358" spans="2:16" ht="12.95" customHeight="1" x14ac:dyDescent="0.2"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</row>
    <row r="359" spans="2:16" ht="12.95" customHeight="1" x14ac:dyDescent="0.2"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</row>
  </sheetData>
  <sheetProtection selectLockedCells="1"/>
  <sortState ref="C10:V37">
    <sortCondition descending="1" ref="S10:S37"/>
  </sortState>
  <mergeCells count="29">
    <mergeCell ref="C42:D42"/>
    <mergeCell ref="E2:G2"/>
    <mergeCell ref="E3:G3"/>
    <mergeCell ref="E4:G4"/>
    <mergeCell ref="E6:E8"/>
    <mergeCell ref="G6:G8"/>
    <mergeCell ref="F6:F8"/>
    <mergeCell ref="E5:P5"/>
    <mergeCell ref="L6:L8"/>
    <mergeCell ref="J6:J8"/>
    <mergeCell ref="P6:P8"/>
    <mergeCell ref="D38:D40"/>
    <mergeCell ref="B1:D7"/>
    <mergeCell ref="E1:G1"/>
    <mergeCell ref="I1:S1"/>
    <mergeCell ref="Q6:Q8"/>
    <mergeCell ref="U6:U8"/>
    <mergeCell ref="V6:V8"/>
    <mergeCell ref="T6:T8"/>
    <mergeCell ref="I3:T3"/>
    <mergeCell ref="H4:T4"/>
    <mergeCell ref="R6:R8"/>
    <mergeCell ref="S6:S8"/>
    <mergeCell ref="H6:H8"/>
    <mergeCell ref="I6:I8"/>
    <mergeCell ref="K6:K8"/>
    <mergeCell ref="M6:M8"/>
    <mergeCell ref="O6:O8"/>
    <mergeCell ref="N6:N8"/>
  </mergeCells>
  <dataValidations count="2">
    <dataValidation type="whole" errorStyle="warning" allowBlank="1" showErrorMessage="1" errorTitle="INVALID ENTRY!" error="Value between 0 and 50 only" sqref="E12:E37 G10 I10 K10 M10 E10 G12:G37 I12:I37 K12:K37 M12:M37 O12:O37 O10">
      <formula1>0</formula1>
      <formula2>50</formula2>
    </dataValidation>
    <dataValidation type="textLength" operator="lessThanOrEqual" showInputMessage="1" showErrorMessage="1" errorTitle="INVALID ENTRY" error="Fill &quot;M&quot; OR &quot;F&quot;" sqref="D10:D37">
      <formula1>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11" baseType="lpstr">
      <vt:lpstr>S1</vt:lpstr>
      <vt:lpstr>'S1'!CANDIDATES_NAMES</vt:lpstr>
      <vt:lpstr>'S1'!ENGLISH_SCORE</vt:lpstr>
      <vt:lpstr>'S1'!INDEX_NO.</vt:lpstr>
      <vt:lpstr>'S1'!Jina_SHULE</vt:lpstr>
      <vt:lpstr>'S1'!KISWAHILI_SCORE</vt:lpstr>
      <vt:lpstr>'S1'!MATHS_SCORE</vt:lpstr>
      <vt:lpstr>'S1'!S_STUDIES_SCORE</vt:lpstr>
      <vt:lpstr>'S1'!SCIENCE_GRD</vt:lpstr>
      <vt:lpstr>'S1'!SCIENCE_SCORE</vt:lpstr>
      <vt:lpstr>'S1'!SEX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OLESAKA</dc:creator>
  <cp:lastModifiedBy>Bethany</cp:lastModifiedBy>
  <cp:lastPrinted>2021-03-25T11:29:36Z</cp:lastPrinted>
  <dcterms:created xsi:type="dcterms:W3CDTF">2019-08-08T06:31:47Z</dcterms:created>
  <dcterms:modified xsi:type="dcterms:W3CDTF">2021-09-08T08:08:22Z</dcterms:modified>
</cp:coreProperties>
</file>