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RESULTS\2023\Annual 2023\"/>
    </mc:Choice>
  </mc:AlternateContent>
  <bookViews>
    <workbookView xWindow="0" yWindow="0" windowWidth="19425" windowHeight="7620"/>
  </bookViews>
  <sheets>
    <sheet name="S1" sheetId="1" r:id="rId1"/>
  </sheets>
  <definedNames>
    <definedName name="_xlnm._FilterDatabase" localSheetId="0" hidden="1">'S1'!$U$1:$U$366</definedName>
    <definedName name="CANDIDATES_NAMES" localSheetId="0">'S1'!$C$10:$C$39</definedName>
    <definedName name="ENGLISH_GRD" localSheetId="0">'S1'!#REF!</definedName>
    <definedName name="ENGLISH_SCORE" localSheetId="0">'S1'!$G$10:$G$39</definedName>
    <definedName name="GRD" localSheetId="0">'S1'!#REF!</definedName>
    <definedName name="INDEX_NO." localSheetId="0">'S1'!$B$10:$B$44</definedName>
    <definedName name="Jina_SHULE" localSheetId="0">'S1'!$H$1</definedName>
    <definedName name="KISWAHILI_SCORE" localSheetId="0">'S1'!$E$10:$E$39</definedName>
    <definedName name="KISWHILI_GRD" localSheetId="0">'S1'!#REF!</definedName>
    <definedName name="MATHS_GRD" localSheetId="0">'S1'!#REF!</definedName>
    <definedName name="MATHS_SCORE" localSheetId="0">'S1'!#REF!</definedName>
    <definedName name="S_STUDIES_GRD" localSheetId="0">'S1'!#REF!</definedName>
    <definedName name="S_STUDIES_SCORE" localSheetId="0">'S1'!$O$10:$O$39</definedName>
    <definedName name="SCIENCE_GRD" localSheetId="0">'S1'!#REF!</definedName>
    <definedName name="SCIENCE_SCORE" localSheetId="0">'S1'!#REF!</definedName>
    <definedName name="SEX" localSheetId="0">'S1'!$D$10:$D$39</definedName>
    <definedName name="WALIOF_ENG" localSheetId="0">'S1'!#REF!</definedName>
    <definedName name="WALIOF_HIS" localSheetId="0">'S1'!#REF!</definedName>
    <definedName name="WALIOF_KISW" localSheetId="0">'S1'!#REF!</definedName>
    <definedName name="WALIOF_MAAR" localSheetId="0">'S1'!#REF!</definedName>
    <definedName name="WALIOF_SAY" localSheetId="0">'S1'!#REF!</definedName>
  </definedNames>
  <calcPr calcId="152511"/>
</workbook>
</file>

<file path=xl/calcChain.xml><?xml version="1.0" encoding="utf-8"?>
<calcChain xmlns="http://schemas.openxmlformats.org/spreadsheetml/2006/main">
  <c r="U35" i="1" l="1"/>
  <c r="L11" i="1" l="1"/>
  <c r="F26" i="1"/>
  <c r="T42" i="1"/>
  <c r="R42" i="1"/>
  <c r="P42" i="1"/>
  <c r="L42" i="1"/>
  <c r="J42" i="1"/>
  <c r="H42" i="1"/>
  <c r="F42" i="1"/>
  <c r="T27" i="1"/>
  <c r="R27" i="1"/>
  <c r="P27" i="1"/>
  <c r="L27" i="1"/>
  <c r="J27" i="1"/>
  <c r="H27" i="1"/>
  <c r="F27" i="1"/>
  <c r="T37" i="1"/>
  <c r="R37" i="1"/>
  <c r="P37" i="1"/>
  <c r="L37" i="1"/>
  <c r="J37" i="1"/>
  <c r="H37" i="1"/>
  <c r="F37" i="1"/>
  <c r="T24" i="1"/>
  <c r="R24" i="1"/>
  <c r="P24" i="1"/>
  <c r="L24" i="1"/>
  <c r="J24" i="1"/>
  <c r="H24" i="1"/>
  <c r="F24" i="1"/>
  <c r="L17" i="1"/>
  <c r="T17" i="1"/>
  <c r="J17" i="1"/>
  <c r="H17" i="1"/>
  <c r="F17" i="1"/>
  <c r="U42" i="1" l="1"/>
  <c r="U17" i="1"/>
  <c r="U37" i="1"/>
  <c r="U27" i="1"/>
  <c r="U24" i="1"/>
  <c r="U25" i="1"/>
  <c r="L13" i="1"/>
  <c r="L18" i="1"/>
  <c r="L31" i="1"/>
  <c r="L16" i="1"/>
  <c r="L12" i="1"/>
  <c r="L10" i="1"/>
  <c r="L26" i="1"/>
  <c r="L36" i="1"/>
  <c r="L29" i="1"/>
  <c r="L20" i="1"/>
  <c r="L28" i="1"/>
  <c r="L14" i="1"/>
  <c r="L32" i="1"/>
  <c r="L39" i="1"/>
  <c r="L22" i="1"/>
  <c r="L30" i="1"/>
  <c r="L19" i="1"/>
  <c r="L38" i="1"/>
  <c r="L21" i="1"/>
  <c r="L23" i="1"/>
  <c r="L33" i="1"/>
  <c r="L34" i="1"/>
  <c r="L41" i="1"/>
  <c r="L40" i="1"/>
  <c r="J13" i="1"/>
  <c r="J18" i="1"/>
  <c r="J31" i="1"/>
  <c r="J16" i="1"/>
  <c r="J12" i="1"/>
  <c r="J10" i="1"/>
  <c r="J26" i="1"/>
  <c r="J11" i="1"/>
  <c r="J36" i="1"/>
  <c r="J29" i="1"/>
  <c r="J20" i="1"/>
  <c r="J28" i="1"/>
  <c r="J14" i="1"/>
  <c r="J32" i="1"/>
  <c r="J22" i="1"/>
  <c r="J30" i="1"/>
  <c r="J19" i="1"/>
  <c r="J38" i="1"/>
  <c r="J21" i="1"/>
  <c r="J23" i="1"/>
  <c r="J33" i="1"/>
  <c r="J34" i="1"/>
  <c r="J41" i="1"/>
  <c r="J40" i="1"/>
  <c r="L15" i="1"/>
  <c r="K45" i="1"/>
  <c r="I45" i="1"/>
  <c r="S45" i="1"/>
  <c r="Q45" i="1"/>
  <c r="O45" i="1"/>
  <c r="G45" i="1"/>
  <c r="R34" i="1"/>
  <c r="R40" i="1"/>
  <c r="R41" i="1"/>
  <c r="R33" i="1"/>
  <c r="R38" i="1"/>
  <c r="R14" i="1"/>
  <c r="R19" i="1"/>
  <c r="R23" i="1"/>
  <c r="R32" i="1"/>
  <c r="R16" i="1"/>
  <c r="R21" i="1"/>
  <c r="R30" i="1"/>
  <c r="R10" i="1"/>
  <c r="R36" i="1"/>
  <c r="R11" i="1"/>
  <c r="R12" i="1"/>
  <c r="R26" i="1"/>
  <c r="R31" i="1"/>
  <c r="R18" i="1"/>
  <c r="R15" i="1"/>
  <c r="R20" i="1"/>
  <c r="T34" i="1"/>
  <c r="T21" i="1"/>
  <c r="T41" i="1"/>
  <c r="T40" i="1"/>
  <c r="T16" i="1"/>
  <c r="P29" i="1"/>
  <c r="P34" i="1"/>
  <c r="P21" i="1"/>
  <c r="P41" i="1"/>
  <c r="P40" i="1"/>
  <c r="P16" i="1"/>
  <c r="F34" i="1"/>
  <c r="F21" i="1"/>
  <c r="F41" i="1"/>
  <c r="F40" i="1"/>
  <c r="F16" i="1"/>
  <c r="H29" i="1"/>
  <c r="H34" i="1"/>
  <c r="H21" i="1"/>
  <c r="H41" i="1"/>
  <c r="H40" i="1"/>
  <c r="H16" i="1"/>
  <c r="H31" i="1"/>
  <c r="H11" i="1"/>
  <c r="H20" i="1"/>
  <c r="H12" i="1"/>
  <c r="H28" i="1"/>
  <c r="H10" i="1"/>
  <c r="H36" i="1"/>
  <c r="H15" i="1"/>
  <c r="H26" i="1"/>
  <c r="H18" i="1"/>
  <c r="H22" i="1"/>
  <c r="H30" i="1"/>
  <c r="H19" i="1"/>
  <c r="H32" i="1"/>
  <c r="H39" i="1"/>
  <c r="H14" i="1"/>
  <c r="H33" i="1"/>
  <c r="H23" i="1"/>
  <c r="H38" i="1"/>
  <c r="U41" i="1" l="1"/>
  <c r="U40" i="1"/>
  <c r="U34" i="1"/>
  <c r="U21" i="1"/>
  <c r="U16" i="1"/>
  <c r="H45" i="1"/>
  <c r="P45" i="1"/>
  <c r="T45" i="1"/>
  <c r="F45" i="1" l="1"/>
  <c r="F29" i="1"/>
  <c r="T33" i="1"/>
  <c r="T23" i="1"/>
  <c r="T19" i="1"/>
  <c r="T32" i="1"/>
  <c r="T38" i="1"/>
  <c r="T30" i="1"/>
  <c r="T14" i="1"/>
  <c r="T22" i="1"/>
  <c r="T28" i="1"/>
  <c r="T15" i="1"/>
  <c r="T26" i="1"/>
  <c r="T10" i="1"/>
  <c r="T12" i="1"/>
  <c r="T13" i="1"/>
  <c r="T11" i="1"/>
  <c r="T31" i="1"/>
  <c r="T18" i="1"/>
  <c r="T36" i="1"/>
  <c r="T20" i="1"/>
  <c r="T29" i="1"/>
  <c r="P33" i="1"/>
  <c r="P23" i="1"/>
  <c r="P19" i="1"/>
  <c r="P32" i="1"/>
  <c r="P38" i="1"/>
  <c r="P39" i="1"/>
  <c r="P30" i="1"/>
  <c r="P28" i="1"/>
  <c r="P15" i="1"/>
  <c r="P26" i="1"/>
  <c r="P10" i="1"/>
  <c r="P12" i="1"/>
  <c r="P11" i="1"/>
  <c r="P31" i="1"/>
  <c r="P18" i="1"/>
  <c r="P36" i="1"/>
  <c r="P20" i="1"/>
  <c r="H13" i="1"/>
  <c r="F20" i="1"/>
  <c r="F36" i="1"/>
  <c r="F18" i="1"/>
  <c r="F31" i="1"/>
  <c r="F11" i="1"/>
  <c r="F13" i="1"/>
  <c r="F12" i="1"/>
  <c r="V40" i="1" s="1"/>
  <c r="F10" i="1"/>
  <c r="F15" i="1"/>
  <c r="F28" i="1"/>
  <c r="F22" i="1"/>
  <c r="F14" i="1"/>
  <c r="F30" i="1"/>
  <c r="F39" i="1"/>
  <c r="F38" i="1"/>
  <c r="F32" i="1"/>
  <c r="F19" i="1"/>
  <c r="F23" i="1"/>
  <c r="F33" i="1"/>
  <c r="V22" i="1" l="1"/>
  <c r="V35" i="1"/>
  <c r="V15" i="1"/>
  <c r="V29" i="1"/>
  <c r="V27" i="1"/>
  <c r="V18" i="1"/>
  <c r="V37" i="1"/>
  <c r="V11" i="1"/>
  <c r="V42" i="1"/>
  <c r="V23" i="1"/>
  <c r="V26" i="1"/>
  <c r="U23" i="1"/>
  <c r="V24" i="1"/>
  <c r="U19" i="1"/>
  <c r="V33" i="1"/>
  <c r="U38" i="1"/>
  <c r="V32" i="1"/>
  <c r="U30" i="1"/>
  <c r="V17" i="1"/>
  <c r="U22" i="1"/>
  <c r="V14" i="1"/>
  <c r="U10" i="1"/>
  <c r="V12" i="1"/>
  <c r="U13" i="1"/>
  <c r="V13" i="1"/>
  <c r="U31" i="1"/>
  <c r="V28" i="1"/>
  <c r="U36" i="1"/>
  <c r="V20" i="1"/>
  <c r="U29" i="1"/>
  <c r="V36" i="1"/>
  <c r="U33" i="1"/>
  <c r="V25" i="1"/>
  <c r="U32" i="1"/>
  <c r="V38" i="1"/>
  <c r="U39" i="1"/>
  <c r="V19" i="1"/>
  <c r="U14" i="1"/>
  <c r="V30" i="1"/>
  <c r="U28" i="1"/>
  <c r="V31" i="1"/>
  <c r="U26" i="1"/>
  <c r="V16" i="1"/>
  <c r="U12" i="1"/>
  <c r="V10" i="1"/>
  <c r="U11" i="1"/>
  <c r="V21" i="1"/>
  <c r="U18" i="1"/>
  <c r="V41" i="1"/>
  <c r="U20" i="1"/>
  <c r="U15" i="1"/>
  <c r="X13" i="1" l="1"/>
  <c r="X15" i="1"/>
  <c r="X29" i="1"/>
  <c r="X41" i="1"/>
  <c r="X14" i="1"/>
  <c r="X25" i="1"/>
  <c r="X38" i="1"/>
  <c r="X35" i="1"/>
  <c r="X19" i="1"/>
  <c r="X28" i="1"/>
  <c r="X17" i="1"/>
  <c r="X32" i="1"/>
  <c r="W16" i="1"/>
  <c r="X37" i="1"/>
  <c r="X31" i="1"/>
  <c r="X12" i="1"/>
  <c r="X34" i="1"/>
  <c r="X30" i="1"/>
  <c r="W37" i="1"/>
  <c r="X18" i="1"/>
  <c r="X26" i="1"/>
  <c r="X36" i="1"/>
  <c r="X33" i="1"/>
  <c r="X10" i="1"/>
  <c r="X11" i="1"/>
  <c r="X27" i="1"/>
  <c r="X21" i="1"/>
  <c r="X22" i="1"/>
  <c r="X16" i="1"/>
  <c r="X20" i="1"/>
  <c r="X24" i="1"/>
  <c r="W21" i="1"/>
  <c r="W38" i="1"/>
  <c r="W12" i="1"/>
  <c r="W13" i="1"/>
  <c r="W29" i="1"/>
  <c r="W27" i="1"/>
  <c r="W11" i="1"/>
  <c r="W26" i="1"/>
  <c r="W10" i="1"/>
  <c r="W14" i="1"/>
  <c r="W24" i="1"/>
  <c r="W18" i="1"/>
  <c r="W33" i="1"/>
  <c r="W32" i="1"/>
  <c r="W20" i="1"/>
  <c r="V43" i="1"/>
  <c r="X43" i="1" s="1"/>
  <c r="D51" i="1" l="1"/>
  <c r="D52" i="1"/>
  <c r="D50" i="1"/>
  <c r="D49" i="1"/>
  <c r="D54" i="1" l="1"/>
</calcChain>
</file>

<file path=xl/sharedStrings.xml><?xml version="1.0" encoding="utf-8"?>
<sst xmlns="http://schemas.openxmlformats.org/spreadsheetml/2006/main" count="194" uniqueCount="87">
  <si>
    <t>SCHOOL'S NAME:</t>
  </si>
  <si>
    <t>REGION:</t>
  </si>
  <si>
    <t>DISTRICT:</t>
  </si>
  <si>
    <t>INDEX NO.</t>
  </si>
  <si>
    <t>CANDIDATES' FULL NAME</t>
  </si>
  <si>
    <t>SEX</t>
  </si>
  <si>
    <t>CLASS:</t>
  </si>
  <si>
    <t>SIMIYU</t>
  </si>
  <si>
    <t>BUSEGA</t>
  </si>
  <si>
    <t>TOTAL</t>
  </si>
  <si>
    <t>AVERAGE</t>
  </si>
  <si>
    <t>POSITION</t>
  </si>
  <si>
    <t>S/GRADE</t>
  </si>
  <si>
    <t>G/GRADE</t>
  </si>
  <si>
    <t>SUBJECT POSITION</t>
  </si>
  <si>
    <t>SUBJECT AVERAGE</t>
  </si>
  <si>
    <t>SUMMARY OF GRADES</t>
  </si>
  <si>
    <t>GRADE</t>
  </si>
  <si>
    <t>TTL</t>
  </si>
  <si>
    <t>A</t>
  </si>
  <si>
    <t>B</t>
  </si>
  <si>
    <t>C</t>
  </si>
  <si>
    <t>D</t>
  </si>
  <si>
    <t>E</t>
  </si>
  <si>
    <t>TOTAL NUMBER OF PUPILS</t>
  </si>
  <si>
    <t>NUMERACY</t>
  </si>
  <si>
    <r>
      <rPr>
        <b/>
        <sz val="24"/>
        <color theme="8"/>
        <rFont val="Sitka Heading"/>
      </rPr>
      <t xml:space="preserve">THE BETHANY  </t>
    </r>
    <r>
      <rPr>
        <b/>
        <sz val="24"/>
        <color rgb="FFFF0000"/>
        <rFont val="Sitka Heading"/>
      </rPr>
      <t xml:space="preserve">   </t>
    </r>
    <r>
      <rPr>
        <b/>
        <sz val="9"/>
        <color rgb="FFFF0000"/>
        <rFont val="Sitka Heading"/>
      </rPr>
      <t xml:space="preserve">                                                    </t>
    </r>
    <r>
      <rPr>
        <b/>
        <sz val="9"/>
        <color rgb="FF00B050"/>
        <rFont val="Sitka Heading"/>
      </rPr>
      <t xml:space="preserve">  </t>
    </r>
    <r>
      <rPr>
        <b/>
        <i/>
        <sz val="8"/>
        <color rgb="FF00B050"/>
        <rFont val="Sitka Heading"/>
      </rPr>
      <t>"WE STRIVE FOR KNOWLEDGE BUT DELIGHT IN WISDOM"</t>
    </r>
    <r>
      <rPr>
        <b/>
        <sz val="9"/>
        <color rgb="FF00B050"/>
        <rFont val="Sitka Heading"/>
      </rPr>
      <t xml:space="preserve"> KEYSTAGE ONE (TEMPLATE)</t>
    </r>
  </si>
  <si>
    <t>PRAXEDA SIMON REFRADY</t>
  </si>
  <si>
    <t>F</t>
  </si>
  <si>
    <t>BARACKA MUSSA NYANDA</t>
  </si>
  <si>
    <t>M</t>
  </si>
  <si>
    <t>SARAH DAVID GOMBANERA</t>
  </si>
  <si>
    <t>HARRISON KAJANJA MGENGELE</t>
  </si>
  <si>
    <t>SYLIVIA ENGLIBERT SYLIVESTER</t>
  </si>
  <si>
    <t>RAPHAEL ELIAS KAZUKA</t>
  </si>
  <si>
    <t>GRACE EMMANUEL ELIAS</t>
  </si>
  <si>
    <t>VAILETH YONA BENEDCICTOR</t>
  </si>
  <si>
    <t>ROSE ROBERT MWITA</t>
  </si>
  <si>
    <t>RHODA SIMON FUMOLOLE</t>
  </si>
  <si>
    <t>ISACKA PAUL LAURENT</t>
  </si>
  <si>
    <t>NEIDA MARCO MWITA</t>
  </si>
  <si>
    <t>YULITHA PAULO JUMA</t>
  </si>
  <si>
    <t>VANESSA MSESE MISANA</t>
  </si>
  <si>
    <t>NANCY WAMBURA ATHUMAN</t>
  </si>
  <si>
    <t xml:space="preserve">DEBORA YAKOBO BENARD </t>
  </si>
  <si>
    <t>JOSEPH EMMANUEL NDOGOSA</t>
  </si>
  <si>
    <t>DONARD LUCAS EDWARD</t>
  </si>
  <si>
    <t>LIGHTNESS SAKARA MARWA</t>
  </si>
  <si>
    <t>MARIA JOSHUA PALAPALA</t>
  </si>
  <si>
    <t>HOLLO HAMIS NDISHA</t>
  </si>
  <si>
    <t>NUMR</t>
  </si>
  <si>
    <t>ABBREVIATION OF WORDS</t>
  </si>
  <si>
    <t>NUMR = NUMERACY</t>
  </si>
  <si>
    <t>WRITING</t>
  </si>
  <si>
    <t>ENVR/H CARE</t>
  </si>
  <si>
    <t>READING</t>
  </si>
  <si>
    <t>E/H</t>
  </si>
  <si>
    <t>READ</t>
  </si>
  <si>
    <t xml:space="preserve"> EN/H=ENVIRONMENT AND HEATH CARE</t>
  </si>
  <si>
    <t>WR= WRITING</t>
  </si>
  <si>
    <t>RD = READING</t>
  </si>
  <si>
    <t>SPORTS &amp; ARTS</t>
  </si>
  <si>
    <t>GOODLUCK JOSEPH MAPEMBE</t>
  </si>
  <si>
    <t>S/ARTS</t>
  </si>
  <si>
    <t>WRIT</t>
  </si>
  <si>
    <t>KUSOMA</t>
  </si>
  <si>
    <t>KUANDIKA</t>
  </si>
  <si>
    <t>KUS</t>
  </si>
  <si>
    <t>KUA</t>
  </si>
  <si>
    <t>THE BETHANY PRE AND PRIMARY SCHOOL</t>
  </si>
  <si>
    <t>AGNESS FRANK MASAWE</t>
  </si>
  <si>
    <t>DORINE JAMES OTHIM</t>
  </si>
  <si>
    <t>FADHILA YASSIN SHABAN</t>
  </si>
  <si>
    <t>5 S/ARTS= SPORT AND ARTS</t>
  </si>
  <si>
    <t>SALVATORY   SHADRACK MAKAYA</t>
  </si>
  <si>
    <t>ANITHA   DANIEL    MTABI</t>
  </si>
  <si>
    <t>BRUNO FESTUS MAZULA</t>
  </si>
  <si>
    <t>NEEMA  SUSUMA  PAUL</t>
  </si>
  <si>
    <t>MAICKO ANTONY FAUSTINE</t>
  </si>
  <si>
    <t>R.E</t>
  </si>
  <si>
    <t>6. R.E RELIGION</t>
  </si>
  <si>
    <t>KUS= KUSOMA</t>
  </si>
  <si>
    <t>8. KUA= KUANDIKA</t>
  </si>
  <si>
    <t>PRINCE KESHI MWINYI</t>
  </si>
  <si>
    <t>GRACE YOHANA MSEKWA</t>
  </si>
  <si>
    <t>JUMMANNE HERI WAZIRI</t>
  </si>
  <si>
    <t>STANDARD TWO ANNUAL RESULTS 7/12/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</si>
</sst>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sto MT"/>
      <family val="1"/>
    </font>
    <font>
      <sz val="11"/>
      <color theme="1"/>
      <name val="Lucida Console"/>
      <family val="3"/>
    </font>
    <font>
      <b/>
      <sz val="10"/>
      <color theme="1"/>
      <name val="Lucida Console"/>
      <family val="3"/>
    </font>
    <font>
      <b/>
      <sz val="8"/>
      <color theme="1"/>
      <name val="Lucida Console"/>
      <family val="3"/>
    </font>
    <font>
      <sz val="13"/>
      <color theme="1"/>
      <name val="Calibri"/>
      <family val="2"/>
      <scheme val="minor"/>
    </font>
    <font>
      <b/>
      <sz val="9"/>
      <color theme="0"/>
      <name val="Sitka Heading"/>
    </font>
    <font>
      <b/>
      <sz val="10"/>
      <color theme="0"/>
      <name val="Sitka Heading"/>
    </font>
    <font>
      <b/>
      <sz val="14"/>
      <color theme="0"/>
      <name val="Sitka Heading"/>
    </font>
    <font>
      <b/>
      <sz val="12"/>
      <name val="Sitka Heading"/>
    </font>
    <font>
      <b/>
      <sz val="24"/>
      <color rgb="FFFF0000"/>
      <name val="Sitka Heading"/>
    </font>
    <font>
      <b/>
      <sz val="9"/>
      <color rgb="FFFF0000"/>
      <name val="Sitka Heading"/>
    </font>
    <font>
      <b/>
      <sz val="10"/>
      <color rgb="FF00B0F0"/>
      <name val="Sitka Heading"/>
    </font>
    <font>
      <sz val="9"/>
      <name val="Calisto MT"/>
      <family val="1"/>
    </font>
    <font>
      <b/>
      <sz val="14"/>
      <name val="Sitka Heading"/>
    </font>
    <font>
      <b/>
      <sz val="9"/>
      <color rgb="FFFF0000"/>
      <name val="Calisto MT"/>
      <family val="1"/>
    </font>
    <font>
      <b/>
      <sz val="14"/>
      <color theme="1"/>
      <name val="Calisto MT"/>
      <family val="1"/>
    </font>
    <font>
      <b/>
      <sz val="9"/>
      <color theme="1"/>
      <name val="Calisto MT"/>
      <family val="1"/>
    </font>
    <font>
      <sz val="9"/>
      <color rgb="FFFF0000"/>
      <name val="Calisto MT"/>
      <family val="1"/>
    </font>
    <font>
      <sz val="13"/>
      <color rgb="FFFF0000"/>
      <name val="Calisto MT"/>
      <family val="1"/>
    </font>
    <font>
      <b/>
      <sz val="24"/>
      <color theme="8"/>
      <name val="Sitka Heading"/>
    </font>
    <font>
      <b/>
      <sz val="9"/>
      <color rgb="FF00B050"/>
      <name val="Sitka Heading"/>
    </font>
    <font>
      <b/>
      <i/>
      <sz val="8"/>
      <color rgb="FF00B050"/>
      <name val="Sitka Heading"/>
    </font>
    <font>
      <sz val="8"/>
      <color theme="1"/>
      <name val="Arial Narrow"/>
      <family val="2"/>
    </font>
    <font>
      <sz val="8"/>
      <color theme="1"/>
      <name val="Calisto MT"/>
      <family val="1"/>
    </font>
    <font>
      <sz val="9"/>
      <color rgb="FF0070C0"/>
      <name val="Calisto MT"/>
      <family val="1"/>
    </font>
    <font>
      <sz val="9"/>
      <color theme="1"/>
      <name val="Segoe UI Semibold"/>
      <family val="2"/>
    </font>
    <font>
      <b/>
      <sz val="9"/>
      <color theme="1"/>
      <name val="Segoe UI Semibold"/>
      <family val="2"/>
    </font>
    <font>
      <sz val="8"/>
      <color theme="1"/>
      <name val="Segoe UI Semibold"/>
      <family val="2"/>
    </font>
    <font>
      <sz val="9"/>
      <color theme="4"/>
      <name val="Calisto MT"/>
      <family val="1"/>
    </font>
    <font>
      <b/>
      <sz val="9"/>
      <color theme="4"/>
      <name val="Calisto MT"/>
      <family val="1"/>
    </font>
    <font>
      <sz val="13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2" fillId="3" borderId="0" xfId="0" applyFont="1" applyFill="1" applyProtection="1"/>
    <xf numFmtId="0" fontId="2" fillId="3" borderId="22" xfId="0" applyFont="1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3" fillId="3" borderId="0" xfId="0" applyFont="1" applyFill="1" applyProtection="1"/>
    <xf numFmtId="0" fontId="3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 vertical="center"/>
    </xf>
    <xf numFmtId="1" fontId="5" fillId="3" borderId="0" xfId="0" applyNumberFormat="1" applyFont="1" applyFill="1" applyBorder="1" applyAlignment="1" applyProtection="1">
      <alignment horizontal="center" vertical="center"/>
    </xf>
    <xf numFmtId="1" fontId="4" fillId="3" borderId="0" xfId="0" applyNumberFormat="1" applyFont="1" applyFill="1" applyBorder="1" applyAlignment="1" applyProtection="1">
      <alignment vertical="center"/>
    </xf>
    <xf numFmtId="0" fontId="9" fillId="4" borderId="14" xfId="0" applyFont="1" applyFill="1" applyBorder="1" applyAlignment="1" applyProtection="1">
      <alignment horizontal="center" vertical="center"/>
    </xf>
    <xf numFmtId="0" fontId="8" fillId="4" borderId="18" xfId="0" applyFont="1" applyFill="1" applyBorder="1" applyAlignment="1" applyProtection="1">
      <alignment horizontal="center" vertical="center" wrapText="1"/>
    </xf>
    <xf numFmtId="0" fontId="10" fillId="5" borderId="24" xfId="0" applyFont="1" applyFill="1" applyBorder="1" applyAlignment="1" applyProtection="1">
      <alignment vertical="center" wrapText="1"/>
    </xf>
    <xf numFmtId="0" fontId="2" fillId="0" borderId="0" xfId="0" applyFont="1" applyAlignment="1" applyProtection="1"/>
    <xf numFmtId="0" fontId="13" fillId="0" borderId="23" xfId="0" applyFont="1" applyFill="1" applyBorder="1" applyAlignment="1" applyProtection="1">
      <alignment horizontal="center" vertical="center" wrapText="1"/>
    </xf>
    <xf numFmtId="0" fontId="14" fillId="6" borderId="39" xfId="0" applyFont="1" applyFill="1" applyBorder="1" applyProtection="1"/>
    <xf numFmtId="0" fontId="14" fillId="6" borderId="12" xfId="0" applyFont="1" applyFill="1" applyBorder="1" applyProtection="1"/>
    <xf numFmtId="0" fontId="2" fillId="0" borderId="0" xfId="0" applyFont="1" applyFill="1" applyBorder="1" applyProtection="1"/>
    <xf numFmtId="0" fontId="14" fillId="6" borderId="0" xfId="0" applyFont="1" applyFill="1" applyBorder="1" applyProtection="1"/>
    <xf numFmtId="0" fontId="2" fillId="6" borderId="22" xfId="0" applyFont="1" applyFill="1" applyBorder="1" applyProtection="1"/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2" xfId="0" applyFont="1" applyFill="1" applyBorder="1" applyProtection="1"/>
    <xf numFmtId="0" fontId="2" fillId="0" borderId="43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64" fontId="18" fillId="0" borderId="2" xfId="0" applyNumberFormat="1" applyFont="1" applyFill="1" applyBorder="1" applyAlignment="1" applyProtection="1">
      <alignment horizontal="center"/>
    </xf>
    <xf numFmtId="0" fontId="18" fillId="0" borderId="2" xfId="0" applyFont="1" applyFill="1" applyBorder="1" applyAlignment="1" applyProtection="1">
      <alignment horizontal="center"/>
    </xf>
    <xf numFmtId="0" fontId="18" fillId="0" borderId="2" xfId="0" applyFont="1" applyFill="1" applyBorder="1" applyProtection="1"/>
    <xf numFmtId="0" fontId="24" fillId="0" borderId="13" xfId="0" applyFont="1" applyFill="1" applyBorder="1" applyAlignment="1" applyProtection="1">
      <alignment horizontal="center"/>
    </xf>
    <xf numFmtId="0" fontId="25" fillId="0" borderId="13" xfId="0" applyFont="1" applyFill="1" applyBorder="1" applyAlignment="1" applyProtection="1">
      <alignment horizontal="center"/>
    </xf>
    <xf numFmtId="0" fontId="19" fillId="0" borderId="0" xfId="0" applyFont="1" applyFill="1" applyProtection="1"/>
    <xf numFmtId="0" fontId="14" fillId="0" borderId="0" xfId="0" applyFont="1" applyFill="1" applyProtection="1"/>
    <xf numFmtId="0" fontId="26" fillId="0" borderId="0" xfId="0" applyFont="1" applyFill="1" applyProtection="1"/>
    <xf numFmtId="0" fontId="2" fillId="3" borderId="2" xfId="0" applyFont="1" applyFill="1" applyBorder="1" applyAlignment="1" applyProtection="1">
      <alignment horizontal="center"/>
    </xf>
    <xf numFmtId="0" fontId="26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2" fillId="0" borderId="3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18" fillId="0" borderId="5" xfId="0" applyFont="1" applyFill="1" applyBorder="1" applyAlignment="1" applyProtection="1">
      <alignment horizontal="center"/>
    </xf>
    <xf numFmtId="0" fontId="2" fillId="0" borderId="39" xfId="0" applyFont="1" applyFill="1" applyBorder="1" applyAlignment="1" applyProtection="1">
      <alignment horizontal="center"/>
    </xf>
    <xf numFmtId="0" fontId="2" fillId="0" borderId="45" xfId="0" applyFont="1" applyFill="1" applyBorder="1" applyAlignment="1" applyProtection="1">
      <alignment horizontal="center"/>
    </xf>
    <xf numFmtId="164" fontId="18" fillId="0" borderId="45" xfId="0" applyNumberFormat="1" applyFont="1" applyFill="1" applyBorder="1" applyAlignment="1" applyProtection="1">
      <alignment horizontal="center"/>
    </xf>
    <xf numFmtId="0" fontId="27" fillId="0" borderId="2" xfId="0" applyFont="1" applyFill="1" applyBorder="1" applyAlignment="1" applyProtection="1">
      <alignment horizontal="center"/>
    </xf>
    <xf numFmtId="0" fontId="29" fillId="0" borderId="2" xfId="0" applyFont="1" applyFill="1" applyBorder="1" applyAlignment="1" applyProtection="1">
      <alignment horizontal="center"/>
    </xf>
    <xf numFmtId="0" fontId="26" fillId="0" borderId="0" xfId="0" applyFont="1" applyFill="1" applyAlignment="1" applyProtection="1">
      <alignment horizontal="left"/>
    </xf>
    <xf numFmtId="164" fontId="28" fillId="0" borderId="2" xfId="0" applyNumberFormat="1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1" fontId="17" fillId="0" borderId="2" xfId="0" applyNumberFormat="1" applyFont="1" applyFill="1" applyBorder="1" applyProtection="1"/>
    <xf numFmtId="0" fontId="17" fillId="0" borderId="30" xfId="0" applyFont="1" applyFill="1" applyBorder="1" applyProtection="1"/>
    <xf numFmtId="0" fontId="30" fillId="0" borderId="0" xfId="0" applyFont="1" applyFill="1" applyProtection="1"/>
    <xf numFmtId="0" fontId="30" fillId="0" borderId="0" xfId="0" applyFont="1" applyFill="1" applyAlignment="1" applyProtection="1">
      <alignment horizontal="left"/>
    </xf>
    <xf numFmtId="0" fontId="31" fillId="0" borderId="0" xfId="0" applyFont="1" applyFill="1" applyProtection="1"/>
    <xf numFmtId="0" fontId="31" fillId="0" borderId="0" xfId="0" applyFont="1" applyFill="1" applyAlignment="1" applyProtection="1">
      <alignment horizontal="left"/>
    </xf>
    <xf numFmtId="0" fontId="32" fillId="0" borderId="7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5" fillId="0" borderId="2" xfId="0" applyFont="1" applyBorder="1"/>
    <xf numFmtId="0" fontId="35" fillId="0" borderId="2" xfId="0" applyFont="1" applyBorder="1" applyAlignment="1" applyProtection="1">
      <alignment horizontal="center"/>
      <protection locked="0"/>
    </xf>
    <xf numFmtId="0" fontId="35" fillId="0" borderId="2" xfId="0" applyFont="1" applyFill="1" applyBorder="1" applyAlignment="1" applyProtection="1">
      <alignment horizontal="center"/>
    </xf>
    <xf numFmtId="0" fontId="36" fillId="0" borderId="2" xfId="0" applyFont="1" applyFill="1" applyBorder="1" applyAlignment="1" applyProtection="1">
      <alignment horizontal="center"/>
    </xf>
    <xf numFmtId="0" fontId="37" fillId="0" borderId="2" xfId="0" applyFont="1" applyBorder="1"/>
    <xf numFmtId="0" fontId="37" fillId="0" borderId="2" xfId="0" applyFont="1" applyBorder="1" applyAlignment="1" applyProtection="1">
      <alignment horizontal="center"/>
      <protection locked="0"/>
    </xf>
    <xf numFmtId="0" fontId="37" fillId="0" borderId="2" xfId="0" applyFont="1" applyFill="1" applyBorder="1" applyAlignment="1" applyProtection="1">
      <alignment horizontal="center"/>
    </xf>
    <xf numFmtId="0" fontId="36" fillId="0" borderId="2" xfId="0" applyFont="1" applyBorder="1" applyAlignment="1" applyProtection="1">
      <alignment horizontal="center"/>
      <protection locked="0"/>
    </xf>
    <xf numFmtId="0" fontId="36" fillId="0" borderId="2" xfId="0" applyFont="1" applyBorder="1" applyProtection="1">
      <protection locked="0"/>
    </xf>
    <xf numFmtId="0" fontId="36" fillId="0" borderId="2" xfId="0" applyFont="1" applyBorder="1"/>
    <xf numFmtId="0" fontId="36" fillId="3" borderId="2" xfId="0" applyFont="1" applyFill="1" applyBorder="1" applyAlignment="1" applyProtection="1">
      <alignment horizontal="center"/>
      <protection locked="0"/>
    </xf>
    <xf numFmtId="0" fontId="35" fillId="0" borderId="2" xfId="0" applyFont="1" applyBorder="1" applyProtection="1">
      <protection locked="0"/>
    </xf>
    <xf numFmtId="0" fontId="38" fillId="0" borderId="2" xfId="0" applyFont="1" applyBorder="1" applyAlignment="1" applyProtection="1">
      <alignment horizontal="center"/>
      <protection locked="0"/>
    </xf>
    <xf numFmtId="0" fontId="15" fillId="6" borderId="29" xfId="0" applyFont="1" applyFill="1" applyBorder="1" applyAlignment="1" applyProtection="1">
      <alignment vertical="center" wrapText="1"/>
    </xf>
    <xf numFmtId="0" fontId="15" fillId="6" borderId="30" xfId="0" applyFont="1" applyFill="1" applyBorder="1" applyAlignment="1" applyProtection="1">
      <alignment vertical="center" wrapText="1"/>
    </xf>
    <xf numFmtId="0" fontId="15" fillId="6" borderId="13" xfId="0" applyFont="1" applyFill="1" applyBorder="1" applyAlignment="1" applyProtection="1">
      <alignment vertical="center" wrapText="1"/>
    </xf>
    <xf numFmtId="0" fontId="15" fillId="6" borderId="43" xfId="0" applyFont="1" applyFill="1" applyBorder="1" applyAlignment="1" applyProtection="1">
      <alignment vertical="center" wrapText="1"/>
    </xf>
    <xf numFmtId="0" fontId="36" fillId="0" borderId="2" xfId="0" applyFont="1" applyBorder="1" applyAlignment="1" applyProtection="1">
      <alignment horizontal="center"/>
    </xf>
    <xf numFmtId="0" fontId="34" fillId="6" borderId="0" xfId="0" applyFont="1" applyFill="1" applyProtection="1"/>
    <xf numFmtId="0" fontId="34" fillId="6" borderId="0" xfId="0" applyFont="1" applyFill="1" applyBorder="1" applyProtection="1"/>
    <xf numFmtId="0" fontId="33" fillId="0" borderId="22" xfId="0" applyFont="1" applyFill="1" applyBorder="1" applyProtection="1"/>
    <xf numFmtId="0" fontId="44" fillId="0" borderId="13" xfId="0" applyFont="1" applyBorder="1" applyAlignment="1" applyProtection="1">
      <alignment horizontal="center" textRotation="90"/>
    </xf>
    <xf numFmtId="0" fontId="44" fillId="0" borderId="12" xfId="0" applyFont="1" applyBorder="1" applyAlignment="1" applyProtection="1">
      <alignment horizontal="center" textRotation="90"/>
    </xf>
    <xf numFmtId="0" fontId="44" fillId="0" borderId="6" xfId="0" applyFont="1" applyBorder="1" applyAlignment="1" applyProtection="1">
      <alignment horizontal="center" textRotation="90"/>
    </xf>
    <xf numFmtId="0" fontId="16" fillId="0" borderId="0" xfId="0" applyFont="1" applyFill="1" applyAlignment="1" applyProtection="1">
      <alignment horizontal="center"/>
    </xf>
    <xf numFmtId="0" fontId="39" fillId="0" borderId="15" xfId="0" applyFont="1" applyBorder="1" applyAlignment="1" applyProtection="1">
      <alignment horizontal="right" vertical="center"/>
    </xf>
    <xf numFmtId="0" fontId="39" fillId="0" borderId="2" xfId="0" applyFont="1" applyBorder="1" applyAlignment="1" applyProtection="1">
      <alignment horizontal="right" vertical="center"/>
    </xf>
    <xf numFmtId="0" fontId="39" fillId="0" borderId="5" xfId="0" applyFont="1" applyBorder="1" applyAlignment="1" applyProtection="1">
      <alignment horizontal="right" vertical="center"/>
    </xf>
    <xf numFmtId="0" fontId="44" fillId="0" borderId="15" xfId="0" applyFont="1" applyBorder="1" applyAlignment="1" applyProtection="1">
      <alignment horizontal="center" textRotation="90"/>
    </xf>
    <xf numFmtId="0" fontId="44" fillId="0" borderId="19" xfId="0" applyFont="1" applyBorder="1" applyAlignment="1" applyProtection="1">
      <alignment horizontal="center" textRotation="90"/>
    </xf>
    <xf numFmtId="0" fontId="44" fillId="0" borderId="2" xfId="0" applyFont="1" applyBorder="1" applyAlignment="1" applyProtection="1">
      <alignment horizontal="center" textRotation="90"/>
    </xf>
    <xf numFmtId="0" fontId="44" fillId="0" borderId="4" xfId="0" applyFont="1" applyBorder="1" applyAlignment="1" applyProtection="1">
      <alignment horizontal="center" textRotation="90"/>
    </xf>
    <xf numFmtId="0" fontId="1" fillId="0" borderId="13" xfId="0" applyFont="1" applyBorder="1" applyAlignment="1" applyProtection="1">
      <alignment horizontal="center" textRotation="90"/>
    </xf>
    <xf numFmtId="0" fontId="1" fillId="0" borderId="12" xfId="0" applyFont="1" applyBorder="1" applyAlignment="1" applyProtection="1">
      <alignment horizontal="center" textRotation="90"/>
    </xf>
    <xf numFmtId="0" fontId="1" fillId="0" borderId="21" xfId="0" applyFont="1" applyBorder="1" applyAlignment="1" applyProtection="1">
      <alignment horizontal="center" textRotation="90"/>
    </xf>
    <xf numFmtId="0" fontId="43" fillId="5" borderId="16" xfId="0" applyFont="1" applyFill="1" applyBorder="1" applyAlignment="1" applyProtection="1">
      <alignment horizontal="center"/>
    </xf>
    <xf numFmtId="0" fontId="43" fillId="5" borderId="11" xfId="0" applyFont="1" applyFill="1" applyBorder="1" applyAlignment="1" applyProtection="1">
      <alignment horizontal="center"/>
    </xf>
    <xf numFmtId="0" fontId="43" fillId="5" borderId="27" xfId="0" applyFont="1" applyFill="1" applyBorder="1" applyAlignment="1" applyProtection="1">
      <alignment horizontal="center"/>
    </xf>
    <xf numFmtId="0" fontId="43" fillId="5" borderId="28" xfId="0" applyFont="1" applyFill="1" applyBorder="1" applyAlignment="1" applyProtection="1">
      <alignment horizontal="center"/>
    </xf>
    <xf numFmtId="0" fontId="44" fillId="0" borderId="9" xfId="0" applyFont="1" applyBorder="1" applyAlignment="1" applyProtection="1">
      <alignment horizontal="center" textRotation="90"/>
    </xf>
    <xf numFmtId="0" fontId="44" fillId="0" borderId="10" xfId="0" applyFont="1" applyBorder="1" applyAlignment="1" applyProtection="1">
      <alignment horizontal="center" textRotation="90"/>
    </xf>
    <xf numFmtId="0" fontId="44" fillId="0" borderId="20" xfId="0" applyFont="1" applyBorder="1" applyAlignment="1" applyProtection="1">
      <alignment horizontal="center" textRotation="90"/>
    </xf>
    <xf numFmtId="0" fontId="2" fillId="0" borderId="2" xfId="0" applyFont="1" applyFill="1" applyBorder="1" applyAlignment="1" applyProtection="1">
      <alignment horizontal="center" textRotation="90"/>
    </xf>
    <xf numFmtId="0" fontId="12" fillId="3" borderId="29" xfId="0" applyFont="1" applyFill="1" applyBorder="1" applyAlignment="1" applyProtection="1">
      <alignment horizontal="center" vertical="center" wrapText="1"/>
    </xf>
    <xf numFmtId="0" fontId="7" fillId="3" borderId="30" xfId="0" applyFont="1" applyFill="1" applyBorder="1" applyAlignment="1" applyProtection="1">
      <alignment horizontal="center" vertical="center" wrapText="1"/>
    </xf>
    <xf numFmtId="0" fontId="7" fillId="3" borderId="31" xfId="0" applyFont="1" applyFill="1" applyBorder="1" applyAlignment="1" applyProtection="1">
      <alignment horizontal="center" vertical="center" wrapText="1"/>
    </xf>
    <xf numFmtId="0" fontId="7" fillId="3" borderId="32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33" xfId="0" applyFont="1" applyFill="1" applyBorder="1" applyAlignment="1" applyProtection="1">
      <alignment horizontal="center" vertical="center" wrapText="1"/>
    </xf>
    <xf numFmtId="0" fontId="7" fillId="3" borderId="34" xfId="0" applyFont="1" applyFill="1" applyBorder="1" applyAlignment="1" applyProtection="1">
      <alignment horizontal="center" vertical="center" wrapText="1"/>
    </xf>
    <xf numFmtId="0" fontId="7" fillId="3" borderId="35" xfId="0" applyFont="1" applyFill="1" applyBorder="1" applyAlignment="1" applyProtection="1">
      <alignment horizontal="center" vertical="center" wrapText="1"/>
    </xf>
    <xf numFmtId="0" fontId="7" fillId="3" borderId="36" xfId="0" applyFont="1" applyFill="1" applyBorder="1" applyAlignment="1" applyProtection="1">
      <alignment horizontal="center" vertical="center" wrapText="1"/>
    </xf>
    <xf numFmtId="0" fontId="39" fillId="0" borderId="17" xfId="0" applyFont="1" applyBorder="1" applyAlignment="1" applyProtection="1">
      <alignment horizontal="right" vertical="center"/>
    </xf>
    <xf numFmtId="0" fontId="39" fillId="0" borderId="8" xfId="0" applyFont="1" applyBorder="1" applyAlignment="1" applyProtection="1">
      <alignment horizontal="right" vertical="center"/>
    </xf>
    <xf numFmtId="0" fontId="39" fillId="0" borderId="1" xfId="0" applyFont="1" applyBorder="1" applyAlignment="1" applyProtection="1">
      <alignment horizontal="right" vertical="center"/>
    </xf>
    <xf numFmtId="0" fontId="40" fillId="0" borderId="53" xfId="0" applyFont="1" applyFill="1" applyBorder="1" applyAlignment="1" applyProtection="1">
      <alignment horizontal="center" vertical="center" wrapText="1"/>
    </xf>
    <xf numFmtId="0" fontId="40" fillId="0" borderId="54" xfId="0" applyFont="1" applyFill="1" applyBorder="1" applyAlignment="1" applyProtection="1">
      <alignment horizontal="center" vertical="center" wrapText="1"/>
    </xf>
    <xf numFmtId="0" fontId="40" fillId="0" borderId="55" xfId="0" applyFont="1" applyFill="1" applyBorder="1" applyAlignment="1" applyProtection="1">
      <alignment horizontal="center" vertical="center" wrapText="1"/>
    </xf>
    <xf numFmtId="0" fontId="41" fillId="0" borderId="47" xfId="0" applyFont="1" applyFill="1" applyBorder="1" applyAlignment="1" applyProtection="1">
      <alignment horizontal="center" vertical="center"/>
    </xf>
    <xf numFmtId="0" fontId="41" fillId="0" borderId="48" xfId="0" applyFont="1" applyFill="1" applyBorder="1" applyAlignment="1" applyProtection="1">
      <alignment horizontal="center" vertical="center"/>
    </xf>
    <xf numFmtId="0" fontId="41" fillId="0" borderId="49" xfId="0" applyFont="1" applyFill="1" applyBorder="1" applyAlignment="1" applyProtection="1">
      <alignment horizontal="center" vertical="center"/>
    </xf>
    <xf numFmtId="0" fontId="42" fillId="0" borderId="52" xfId="0" applyFont="1" applyFill="1" applyBorder="1" applyAlignment="1" applyProtection="1">
      <alignment horizontal="center" vertical="center"/>
    </xf>
    <xf numFmtId="0" fontId="42" fillId="0" borderId="50" xfId="0" applyFont="1" applyFill="1" applyBorder="1" applyAlignment="1" applyProtection="1">
      <alignment horizontal="center" vertical="center"/>
    </xf>
    <xf numFmtId="0" fontId="42" fillId="0" borderId="51" xfId="0" applyFont="1" applyFill="1" applyBorder="1" applyAlignment="1" applyProtection="1">
      <alignment horizontal="center" vertical="center"/>
    </xf>
    <xf numFmtId="0" fontId="39" fillId="0" borderId="42" xfId="0" applyFont="1" applyFill="1" applyBorder="1" applyAlignment="1" applyProtection="1">
      <alignment horizontal="center" textRotation="90"/>
    </xf>
    <xf numFmtId="0" fontId="39" fillId="0" borderId="41" xfId="0" applyFont="1" applyFill="1" applyBorder="1" applyAlignment="1" applyProtection="1">
      <alignment horizontal="center" textRotation="90"/>
    </xf>
    <xf numFmtId="0" fontId="44" fillId="0" borderId="2" xfId="0" applyFont="1" applyFill="1" applyBorder="1" applyAlignment="1" applyProtection="1">
      <alignment horizontal="center" textRotation="9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42" fillId="0" borderId="26" xfId="0" applyFont="1" applyFill="1" applyBorder="1" applyAlignment="1" applyProtection="1">
      <alignment horizontal="center" vertical="center"/>
    </xf>
    <xf numFmtId="0" fontId="44" fillId="0" borderId="38" xfId="0" applyFont="1" applyFill="1" applyBorder="1" applyAlignment="1" applyProtection="1">
      <alignment horizontal="center" textRotation="90"/>
    </xf>
    <xf numFmtId="0" fontId="44" fillId="0" borderId="37" xfId="0" applyFont="1" applyFill="1" applyBorder="1" applyAlignment="1" applyProtection="1">
      <alignment horizontal="center" textRotation="90"/>
    </xf>
    <xf numFmtId="0" fontId="44" fillId="0" borderId="5" xfId="0" applyFont="1" applyBorder="1" applyAlignment="1" applyProtection="1">
      <alignment horizontal="center" textRotation="90"/>
    </xf>
    <xf numFmtId="0" fontId="44" fillId="0" borderId="44" xfId="0" applyFont="1" applyBorder="1" applyAlignment="1" applyProtection="1">
      <alignment horizontal="center" textRotation="90"/>
    </xf>
    <xf numFmtId="0" fontId="1" fillId="0" borderId="2" xfId="0" applyFont="1" applyBorder="1" applyAlignment="1" applyProtection="1">
      <alignment horizontal="center" textRotation="90"/>
    </xf>
    <xf numFmtId="0" fontId="44" fillId="0" borderId="45" xfId="0" applyFont="1" applyBorder="1" applyAlignment="1" applyProtection="1">
      <alignment horizontal="center" textRotation="90"/>
    </xf>
    <xf numFmtId="0" fontId="44" fillId="0" borderId="46" xfId="0" applyFont="1" applyBorder="1" applyAlignment="1" applyProtection="1">
      <alignment horizontal="center" textRotation="90"/>
    </xf>
    <xf numFmtId="0" fontId="45" fillId="0" borderId="13" xfId="0" applyFont="1" applyBorder="1" applyAlignment="1" applyProtection="1">
      <alignment horizontal="center" textRotation="90"/>
    </xf>
    <xf numFmtId="0" fontId="44" fillId="0" borderId="9" xfId="0" applyFont="1" applyFill="1" applyBorder="1" applyAlignment="1" applyProtection="1">
      <alignment horizontal="center" textRotation="90"/>
    </xf>
    <xf numFmtId="0" fontId="44" fillId="0" borderId="10" xfId="0" applyFont="1" applyFill="1" applyBorder="1" applyAlignment="1" applyProtection="1">
      <alignment horizontal="center" textRotation="90"/>
    </xf>
    <xf numFmtId="0" fontId="44" fillId="0" borderId="40" xfId="0" applyFont="1" applyFill="1" applyBorder="1" applyAlignment="1" applyProtection="1">
      <alignment horizontal="center" textRotation="90"/>
    </xf>
    <xf numFmtId="0" fontId="17" fillId="0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0"/>
          <a:lstStyle/>
          <a:p>
            <a:pPr>
              <a:defRPr lang="en-US"/>
            </a:pPr>
            <a:r>
              <a:rPr lang="en-US">
                <a:solidFill>
                  <a:srgbClr val="FF0000"/>
                </a:solidFill>
                <a:latin typeface="Arial Narrow" pitchFamily="34" charset="0"/>
              </a:rPr>
              <a:t>SUMMARY</a:t>
            </a:r>
            <a:r>
              <a:rPr lang="en-US" baseline="0">
                <a:solidFill>
                  <a:srgbClr val="FF0000"/>
                </a:solidFill>
                <a:latin typeface="Arial Narrow" pitchFamily="34" charset="0"/>
              </a:rPr>
              <a:t> OF RESULTS  DECEMBER 2023</a:t>
            </a:r>
            <a:endParaRPr lang="en-US">
              <a:solidFill>
                <a:srgbClr val="FF0000"/>
              </a:solidFill>
              <a:latin typeface="Arial Narrow" pitchFamily="34" charset="0"/>
            </a:endParaRPr>
          </a:p>
        </c:rich>
      </c:tx>
      <c:layout>
        <c:manualLayout>
          <c:xMode val="edge"/>
          <c:yMode val="edge"/>
          <c:x val="0.18524909939226228"/>
          <c:y val="4.353316015910382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'S1'!$C$44:$D$44</c:f>
              <c:strCache>
                <c:ptCount val="2"/>
                <c:pt idx="0">
                  <c:v>SUBJECT POSITION</c:v>
                </c:pt>
              </c:strCache>
            </c:strRef>
          </c:tx>
          <c:invertIfNegative val="0"/>
          <c:cat>
            <c:strRef>
              <c:f>'S1'!$E$43:$T$43</c:f>
              <c:strCache>
                <c:ptCount val="15"/>
                <c:pt idx="0">
                  <c:v>NUMR</c:v>
                </c:pt>
                <c:pt idx="2">
                  <c:v>WRIT</c:v>
                </c:pt>
                <c:pt idx="4">
                  <c:v>KUS</c:v>
                </c:pt>
                <c:pt idx="6">
                  <c:v>KUA</c:v>
                </c:pt>
                <c:pt idx="8">
                  <c:v>R.E</c:v>
                </c:pt>
                <c:pt idx="10">
                  <c:v>E/H</c:v>
                </c:pt>
                <c:pt idx="12">
                  <c:v>S/ARTS</c:v>
                </c:pt>
                <c:pt idx="14">
                  <c:v>READ</c:v>
                </c:pt>
              </c:strCache>
            </c:strRef>
          </c:cat>
          <c:val>
            <c:numRef>
              <c:f>'S1'!$E$44:$T$44</c:f>
              <c:numCache>
                <c:formatCode>General</c:formatCode>
                <c:ptCount val="16"/>
                <c:pt idx="0">
                  <c:v>6.5</c:v>
                </c:pt>
                <c:pt idx="2">
                  <c:v>8</c:v>
                </c:pt>
                <c:pt idx="4">
                  <c:v>1</c:v>
                </c:pt>
                <c:pt idx="6">
                  <c:v>2</c:v>
                </c:pt>
                <c:pt idx="8">
                  <c:v>6.5</c:v>
                </c:pt>
                <c:pt idx="10">
                  <c:v>3</c:v>
                </c:pt>
                <c:pt idx="12">
                  <c:v>5</c:v>
                </c:pt>
                <c:pt idx="14">
                  <c:v>4</c:v>
                </c:pt>
              </c:numCache>
            </c:numRef>
          </c:val>
        </c:ser>
        <c:ser>
          <c:idx val="1"/>
          <c:order val="1"/>
          <c:tx>
            <c:strRef>
              <c:f>'S1'!$C$45:$D$45</c:f>
              <c:strCache>
                <c:ptCount val="2"/>
                <c:pt idx="0">
                  <c:v>SUBJECT AVERAGE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C000"/>
              </a:solidFill>
            </c:spPr>
          </c:dPt>
          <c:cat>
            <c:strRef>
              <c:f>'S1'!$E$43:$T$43</c:f>
              <c:strCache>
                <c:ptCount val="15"/>
                <c:pt idx="0">
                  <c:v>NUMR</c:v>
                </c:pt>
                <c:pt idx="2">
                  <c:v>WRIT</c:v>
                </c:pt>
                <c:pt idx="4">
                  <c:v>KUS</c:v>
                </c:pt>
                <c:pt idx="6">
                  <c:v>KUA</c:v>
                </c:pt>
                <c:pt idx="8">
                  <c:v>R.E</c:v>
                </c:pt>
                <c:pt idx="10">
                  <c:v>E/H</c:v>
                </c:pt>
                <c:pt idx="12">
                  <c:v>S/ARTS</c:v>
                </c:pt>
                <c:pt idx="14">
                  <c:v>READ</c:v>
                </c:pt>
              </c:strCache>
            </c:strRef>
          </c:cat>
          <c:val>
            <c:numRef>
              <c:f>'S1'!$E$45:$T$45</c:f>
              <c:numCache>
                <c:formatCode>General</c:formatCode>
                <c:ptCount val="16"/>
                <c:pt idx="0" formatCode="0.0">
                  <c:v>61</c:v>
                </c:pt>
                <c:pt idx="1">
                  <c:v>0</c:v>
                </c:pt>
                <c:pt idx="2" formatCode="0.0">
                  <c:v>58.696969696969695</c:v>
                </c:pt>
                <c:pt idx="3">
                  <c:v>0</c:v>
                </c:pt>
                <c:pt idx="4">
                  <c:v>87.545454545454547</c:v>
                </c:pt>
                <c:pt idx="5">
                  <c:v>0</c:v>
                </c:pt>
                <c:pt idx="6">
                  <c:v>81.181818181818187</c:v>
                </c:pt>
                <c:pt idx="7">
                  <c:v>0</c:v>
                </c:pt>
                <c:pt idx="8">
                  <c:v>61</c:v>
                </c:pt>
                <c:pt idx="9">
                  <c:v>0</c:v>
                </c:pt>
                <c:pt idx="10" formatCode="0.0">
                  <c:v>80.333333333333329</c:v>
                </c:pt>
                <c:pt idx="11">
                  <c:v>0</c:v>
                </c:pt>
                <c:pt idx="12" formatCode="0.0">
                  <c:v>77.272727272727266</c:v>
                </c:pt>
                <c:pt idx="13">
                  <c:v>0</c:v>
                </c:pt>
                <c:pt idx="14" formatCode="0.0">
                  <c:v>79.969696969696969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0500688"/>
        <c:axId val="1560491984"/>
      </c:barChart>
      <c:catAx>
        <c:axId val="1560500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560491984"/>
        <c:crosses val="autoZero"/>
        <c:auto val="1"/>
        <c:lblAlgn val="ctr"/>
        <c:lblOffset val="100"/>
        <c:noMultiLvlLbl val="0"/>
      </c:catAx>
      <c:valAx>
        <c:axId val="15604919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>
                    <a:solidFill>
                      <a:srgbClr val="FF0000"/>
                    </a:solidFill>
                  </a:defRPr>
                </a:pPr>
                <a:r>
                  <a:rPr lang="en-US">
                    <a:solidFill>
                      <a:srgbClr val="FF0000"/>
                    </a:solidFill>
                  </a:rPr>
                  <a:t>SUBJECT AVERAGE</a:t>
                </a:r>
              </a:p>
            </c:rich>
          </c:tx>
          <c:layout>
            <c:manualLayout>
              <c:xMode val="edge"/>
              <c:yMode val="edge"/>
              <c:x val="2.3136795400575002E-2"/>
              <c:y val="0.3227518569354518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560500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307975</xdr:colOff>
      <xdr:row>51</xdr:row>
      <xdr:rowOff>38100</xdr:rowOff>
    </xdr:from>
    <xdr:to>
      <xdr:col>23</xdr:col>
      <xdr:colOff>92075</xdr:colOff>
      <xdr:row>62</xdr:row>
      <xdr:rowOff>69850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366"/>
  <sheetViews>
    <sheetView tabSelected="1" showWhiteSpace="0" topLeftCell="B31" workbookViewId="0">
      <selection activeCell="AA39" sqref="AA39"/>
    </sheetView>
  </sheetViews>
  <sheetFormatPr defaultColWidth="9.140625" defaultRowHeight="12.95" customHeight="1" x14ac:dyDescent="0.2"/>
  <cols>
    <col min="1" max="1" width="3.140625" style="7" customWidth="1"/>
    <col min="2" max="2" width="6.85546875" style="1" customWidth="1"/>
    <col min="3" max="3" width="34" style="2" customWidth="1"/>
    <col min="4" max="4" width="4.5703125" style="3" customWidth="1"/>
    <col min="5" max="5" width="5.28515625" style="2" customWidth="1"/>
    <col min="6" max="6" width="3.85546875" style="2" customWidth="1"/>
    <col min="7" max="7" width="4.85546875" style="2" customWidth="1"/>
    <col min="8" max="8" width="3.7109375" style="2" customWidth="1"/>
    <col min="9" max="9" width="4.140625" style="2" customWidth="1"/>
    <col min="10" max="10" width="3.42578125" style="2" customWidth="1"/>
    <col min="11" max="11" width="4.140625" style="2" customWidth="1"/>
    <col min="12" max="13" width="3.42578125" style="2" customWidth="1"/>
    <col min="14" max="14" width="3.7109375" style="2" customWidth="1"/>
    <col min="15" max="15" width="4.7109375" style="2" customWidth="1"/>
    <col min="16" max="16" width="4" style="2" customWidth="1"/>
    <col min="17" max="17" width="5.28515625" style="2" customWidth="1"/>
    <col min="18" max="18" width="3" style="2" customWidth="1"/>
    <col min="19" max="19" width="5.140625" style="2" customWidth="1"/>
    <col min="20" max="20" width="3.85546875" style="2" customWidth="1"/>
    <col min="21" max="21" width="5.42578125" style="5" customWidth="1"/>
    <col min="22" max="22" width="4.42578125" style="5" customWidth="1"/>
    <col min="23" max="23" width="5.140625" style="5" bestFit="1" customWidth="1"/>
    <col min="24" max="24" width="4.5703125" style="5" customWidth="1"/>
    <col min="25" max="25" width="5.42578125" style="5" customWidth="1"/>
    <col min="26" max="55" width="9.140625" style="5"/>
    <col min="56" max="16384" width="9.140625" style="4"/>
  </cols>
  <sheetData>
    <row r="1" spans="1:55" ht="17.100000000000001" customHeight="1" thickTop="1" thickBot="1" x14ac:dyDescent="0.25">
      <c r="B1" s="104" t="s">
        <v>26</v>
      </c>
      <c r="C1" s="105"/>
      <c r="D1" s="106"/>
      <c r="E1" s="113" t="s">
        <v>0</v>
      </c>
      <c r="F1" s="114"/>
      <c r="G1" s="115"/>
      <c r="H1" s="116" t="s">
        <v>69</v>
      </c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8"/>
    </row>
    <row r="2" spans="1:55" ht="12.75" customHeight="1" thickBot="1" x14ac:dyDescent="0.25">
      <c r="B2" s="107"/>
      <c r="C2" s="108"/>
      <c r="D2" s="109"/>
      <c r="E2" s="86" t="s">
        <v>6</v>
      </c>
      <c r="F2" s="87"/>
      <c r="G2" s="88"/>
      <c r="H2" s="119" t="s">
        <v>86</v>
      </c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1"/>
    </row>
    <row r="3" spans="1:55" ht="12.75" customHeight="1" thickBot="1" x14ac:dyDescent="0.25">
      <c r="B3" s="107"/>
      <c r="C3" s="108"/>
      <c r="D3" s="109"/>
      <c r="E3" s="86" t="s">
        <v>1</v>
      </c>
      <c r="F3" s="87"/>
      <c r="G3" s="88"/>
      <c r="H3" s="122" t="s">
        <v>7</v>
      </c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4"/>
    </row>
    <row r="4" spans="1:55" ht="13.5" customHeight="1" thickTop="1" thickBot="1" x14ac:dyDescent="0.25">
      <c r="B4" s="107"/>
      <c r="C4" s="108"/>
      <c r="D4" s="109"/>
      <c r="E4" s="86" t="s">
        <v>2</v>
      </c>
      <c r="F4" s="87"/>
      <c r="G4" s="88"/>
      <c r="H4" s="128" t="s">
        <v>8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30"/>
    </row>
    <row r="5" spans="1:55" s="6" customFormat="1" ht="3" hidden="1" customHeight="1" thickTop="1" thickBot="1" x14ac:dyDescent="0.25">
      <c r="A5" s="7"/>
      <c r="B5" s="107"/>
      <c r="C5" s="108"/>
      <c r="D5" s="109"/>
      <c r="E5" s="96"/>
      <c r="F5" s="97"/>
      <c r="G5" s="97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9"/>
      <c r="U5" s="79"/>
      <c r="V5" s="79"/>
      <c r="W5" s="80"/>
      <c r="X5" s="81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</row>
    <row r="6" spans="1:55" ht="15" customHeight="1" thickTop="1" x14ac:dyDescent="0.2">
      <c r="B6" s="107"/>
      <c r="C6" s="108"/>
      <c r="D6" s="109"/>
      <c r="E6" s="89" t="s">
        <v>25</v>
      </c>
      <c r="F6" s="93" t="s">
        <v>12</v>
      </c>
      <c r="G6" s="91" t="s">
        <v>53</v>
      </c>
      <c r="H6" s="133" t="s">
        <v>12</v>
      </c>
      <c r="I6" s="91" t="s">
        <v>65</v>
      </c>
      <c r="J6" s="91" t="s">
        <v>12</v>
      </c>
      <c r="K6" s="91" t="s">
        <v>66</v>
      </c>
      <c r="L6" s="91" t="s">
        <v>12</v>
      </c>
      <c r="M6" s="82" t="s">
        <v>79</v>
      </c>
      <c r="N6" s="82" t="s">
        <v>12</v>
      </c>
      <c r="O6" s="135" t="s">
        <v>54</v>
      </c>
      <c r="P6" s="91" t="s">
        <v>12</v>
      </c>
      <c r="Q6" s="138" t="s">
        <v>61</v>
      </c>
      <c r="R6" s="100" t="s">
        <v>12</v>
      </c>
      <c r="S6" s="136" t="s">
        <v>55</v>
      </c>
      <c r="T6" s="100" t="s">
        <v>12</v>
      </c>
      <c r="U6" s="131" t="s">
        <v>9</v>
      </c>
      <c r="V6" s="127" t="s">
        <v>10</v>
      </c>
      <c r="W6" s="139" t="s">
        <v>11</v>
      </c>
      <c r="X6" s="125" t="s">
        <v>13</v>
      </c>
      <c r="BB6" s="4"/>
      <c r="BC6" s="4"/>
    </row>
    <row r="7" spans="1:55" ht="12.75" customHeight="1" thickBot="1" x14ac:dyDescent="0.25">
      <c r="B7" s="110"/>
      <c r="C7" s="111"/>
      <c r="D7" s="112"/>
      <c r="E7" s="89"/>
      <c r="F7" s="94"/>
      <c r="G7" s="91"/>
      <c r="H7" s="133"/>
      <c r="I7" s="91"/>
      <c r="J7" s="91"/>
      <c r="K7" s="91"/>
      <c r="L7" s="91"/>
      <c r="M7" s="83"/>
      <c r="N7" s="83"/>
      <c r="O7" s="135"/>
      <c r="P7" s="91"/>
      <c r="Q7" s="83"/>
      <c r="R7" s="101"/>
      <c r="S7" s="136"/>
      <c r="T7" s="101"/>
      <c r="U7" s="131"/>
      <c r="V7" s="127"/>
      <c r="W7" s="140"/>
      <c r="X7" s="126"/>
      <c r="BB7" s="4"/>
      <c r="BC7" s="4"/>
    </row>
    <row r="8" spans="1:55" ht="54.75" customHeight="1" thickBot="1" x14ac:dyDescent="0.25">
      <c r="B8" s="19" t="s">
        <v>3</v>
      </c>
      <c r="C8" s="15" t="s">
        <v>4</v>
      </c>
      <c r="D8" s="16" t="s">
        <v>5</v>
      </c>
      <c r="E8" s="90"/>
      <c r="F8" s="95"/>
      <c r="G8" s="92"/>
      <c r="H8" s="134"/>
      <c r="I8" s="91"/>
      <c r="J8" s="91"/>
      <c r="K8" s="91"/>
      <c r="L8" s="91"/>
      <c r="M8" s="84"/>
      <c r="N8" s="84"/>
      <c r="O8" s="135"/>
      <c r="P8" s="91"/>
      <c r="Q8" s="84"/>
      <c r="R8" s="102"/>
      <c r="S8" s="137"/>
      <c r="T8" s="102"/>
      <c r="U8" s="132"/>
      <c r="V8" s="127"/>
      <c r="W8" s="141"/>
      <c r="X8" s="126"/>
      <c r="BB8" s="4"/>
      <c r="BC8" s="4"/>
    </row>
    <row r="9" spans="1:55" ht="8.25" hidden="1" customHeight="1" thickTop="1" thickBot="1" x14ac:dyDescent="0.25">
      <c r="A9" s="8"/>
      <c r="B9" s="17"/>
      <c r="C9" s="74"/>
      <c r="D9" s="75"/>
      <c r="E9" s="75"/>
      <c r="F9" s="75"/>
      <c r="G9" s="75"/>
      <c r="H9" s="75"/>
      <c r="I9" s="76"/>
      <c r="J9" s="76"/>
      <c r="K9" s="76"/>
      <c r="L9" s="76"/>
      <c r="M9" s="76"/>
      <c r="N9" s="76"/>
      <c r="O9" s="76"/>
      <c r="P9" s="76"/>
      <c r="Q9" s="76"/>
      <c r="R9" s="76"/>
      <c r="S9" s="75"/>
      <c r="T9" s="77"/>
      <c r="U9" s="20"/>
      <c r="V9" s="21"/>
      <c r="W9" s="23"/>
      <c r="X9" s="24"/>
      <c r="BB9" s="4"/>
      <c r="BC9" s="4"/>
    </row>
    <row r="10" spans="1:55" ht="18.75" customHeight="1" thickTop="1" x14ac:dyDescent="0.3">
      <c r="A10" s="9"/>
      <c r="B10" s="58">
        <v>1</v>
      </c>
      <c r="C10" s="61" t="s">
        <v>36</v>
      </c>
      <c r="D10" s="62" t="s">
        <v>28</v>
      </c>
      <c r="E10" s="62">
        <v>96</v>
      </c>
      <c r="F10" s="63" t="str">
        <f t="shared" ref="F10:F19" si="0">IF(E10&gt;=81,"A",IF(E10&gt;=61,"B",IF(E10&gt;=41,"C",IF(E10&gt;=21,"D",IF(E10&gt;=0,"E",)))))</f>
        <v>A</v>
      </c>
      <c r="G10" s="62">
        <v>90</v>
      </c>
      <c r="H10" s="63" t="str">
        <f t="shared" ref="H10:H24" si="1">IF(G10&gt;=81,"A",IF(G10&gt;=61,"B",IF(G10&gt;=41,"C",IF(G10&gt;=21,"D",IF(G10&gt;=0,"E",)))))</f>
        <v>A</v>
      </c>
      <c r="I10" s="63">
        <v>98</v>
      </c>
      <c r="J10" s="63" t="str">
        <f>IF(I10&gt;=81,"A",IF(I10&gt;=61,"B",IF(I10&gt;=41,"C",IF(I10&gt;=21,"D",IF(I10&gt;=0,"E",)))))</f>
        <v>A</v>
      </c>
      <c r="K10" s="63">
        <v>88</v>
      </c>
      <c r="L10" s="63" t="str">
        <f t="shared" ref="L10:L24" si="2">IF(K10&gt;=81,"A",IF(K10&gt;=61,"B",IF(K10&gt;=41,"C",IF(K10&gt;=21,"D",IF(K10&gt;=0,"E",)))))</f>
        <v>A</v>
      </c>
      <c r="M10" s="63">
        <v>80</v>
      </c>
      <c r="N10" s="63" t="s">
        <v>20</v>
      </c>
      <c r="O10" s="62">
        <v>96</v>
      </c>
      <c r="P10" s="63" t="str">
        <f>IF(O10&gt;=81,"A",IF(O10&gt;=61,"B",IF(O10&gt;=41,"C",IF(O10&gt;=21,"D",IF(O10&gt;=0,"E",)))))</f>
        <v>A</v>
      </c>
      <c r="Q10" s="63">
        <v>92</v>
      </c>
      <c r="R10" s="63" t="str">
        <f>IF(Q10&gt;=81,"A",IF(Q10&gt;=61,"B",IF(Q10&gt;=41,"C",IF(Q10&gt;=21,"D",IF(Q10&gt;=0,"E",)))))</f>
        <v>A</v>
      </c>
      <c r="S10" s="62">
        <v>86</v>
      </c>
      <c r="T10" s="63" t="str">
        <f t="shared" ref="T10:T24" si="3">IF(S10&gt;=81,"A",IF(S10&gt;=61,"B",IF(S10&gt;=41,"C",IF(S10&gt;=21,"D",IF(S10&gt;=0,"E",)))))</f>
        <v>A</v>
      </c>
      <c r="U10" s="63">
        <f t="shared" ref="U10:U42" si="4">SUM(E10:T10)</f>
        <v>726</v>
      </c>
      <c r="V10" s="63">
        <f>AVERAGE(E10:S10)</f>
        <v>90.75</v>
      </c>
      <c r="W10" s="63">
        <f>RANK(U10:U10,$U$10:$U$42)</f>
        <v>1</v>
      </c>
      <c r="X10" s="64" t="str">
        <f t="shared" ref="X10:X22" si="5">IF(V10&gt;=81,"A",IF(V10&gt;=61,"B",IF(V10&gt;=41,"C",IF(V10&gt;=21,"D",IF(V10&gt;=0,"E",)))))</f>
        <v>A</v>
      </c>
      <c r="BB10" s="4"/>
      <c r="BC10" s="4"/>
    </row>
    <row r="11" spans="1:55" ht="15.75" customHeight="1" thickBot="1" x14ac:dyDescent="0.35">
      <c r="A11" s="9"/>
      <c r="B11" s="59">
        <v>2</v>
      </c>
      <c r="C11" s="61" t="s">
        <v>33</v>
      </c>
      <c r="D11" s="62" t="s">
        <v>28</v>
      </c>
      <c r="E11" s="62">
        <v>92</v>
      </c>
      <c r="F11" s="63" t="str">
        <f t="shared" si="0"/>
        <v>A</v>
      </c>
      <c r="G11" s="62">
        <v>66</v>
      </c>
      <c r="H11" s="63" t="str">
        <f t="shared" si="1"/>
        <v>B</v>
      </c>
      <c r="I11" s="63">
        <v>100</v>
      </c>
      <c r="J11" s="63" t="str">
        <f>IF(I11&gt;=81,"A",IF(I11&gt;=61,"B",IF(I11&gt;=41,"C",IF(I11&gt;=21,"D",IF(I11&gt;=0,"E",)))))</f>
        <v>A</v>
      </c>
      <c r="K11" s="63">
        <v>88</v>
      </c>
      <c r="L11" s="63" t="str">
        <f t="shared" si="2"/>
        <v>A</v>
      </c>
      <c r="M11" s="63">
        <v>80</v>
      </c>
      <c r="N11" s="64" t="s">
        <v>20</v>
      </c>
      <c r="O11" s="62">
        <v>100</v>
      </c>
      <c r="P11" s="63" t="str">
        <f>IF(O11&gt;=81,"A",IF(O11&gt;=61,"B",IF(O11&gt;=41,"C",IF(O11&gt;=21,"D",IF(O11&gt;=0,"E",)))))</f>
        <v>A</v>
      </c>
      <c r="Q11" s="63">
        <v>92</v>
      </c>
      <c r="R11" s="63" t="str">
        <f>IF(Q11&gt;=81,"A",IF(Q11&gt;=61,"B",IF(Q11&gt;=41,"C",IF(Q11&gt;=21,"D",IF(Q11&gt;=0,"E",)))))</f>
        <v>A</v>
      </c>
      <c r="S11" s="62">
        <v>100</v>
      </c>
      <c r="T11" s="63" t="str">
        <f t="shared" si="3"/>
        <v>A</v>
      </c>
      <c r="U11" s="63">
        <f t="shared" si="4"/>
        <v>718</v>
      </c>
      <c r="V11" s="64">
        <f>AVERAGE(E11:S11)</f>
        <v>89.75</v>
      </c>
      <c r="W11" s="64">
        <f>RANK(U11:U11,$U$10:$U$42)</f>
        <v>2</v>
      </c>
      <c r="X11" s="64" t="str">
        <f t="shared" si="5"/>
        <v>A</v>
      </c>
      <c r="BB11" s="4"/>
      <c r="BC11" s="4"/>
    </row>
    <row r="12" spans="1:55" ht="15.75" customHeight="1" thickTop="1" x14ac:dyDescent="0.3">
      <c r="A12" s="10"/>
      <c r="B12" s="58">
        <v>3</v>
      </c>
      <c r="C12" s="65" t="s">
        <v>29</v>
      </c>
      <c r="D12" s="78" t="s">
        <v>30</v>
      </c>
      <c r="E12" s="66">
        <v>92</v>
      </c>
      <c r="F12" s="67" t="str">
        <f t="shared" si="0"/>
        <v>A</v>
      </c>
      <c r="G12" s="66">
        <v>87</v>
      </c>
      <c r="H12" s="67" t="str">
        <f t="shared" si="1"/>
        <v>A</v>
      </c>
      <c r="I12" s="67">
        <v>100</v>
      </c>
      <c r="J12" s="67" t="str">
        <f>IF(I12&gt;=81,"A",IF(I12&gt;=61,"B",IF(I12&gt;=41,"C",IF(I12&gt;=21,"D",IF(I12&gt;=0,"E",)))))</f>
        <v>A</v>
      </c>
      <c r="K12" s="67">
        <v>96</v>
      </c>
      <c r="L12" s="67" t="str">
        <f t="shared" si="2"/>
        <v>A</v>
      </c>
      <c r="M12" s="67">
        <v>80</v>
      </c>
      <c r="N12" s="64" t="s">
        <v>19</v>
      </c>
      <c r="O12" s="66">
        <v>97</v>
      </c>
      <c r="P12" s="67" t="str">
        <f>IF(O12&gt;=81,"A",IF(O12&gt;=61,"B",IF(O12&gt;=41,"C",IF(O12&gt;=21,"D",IF(O12&gt;=0,"E",)))))</f>
        <v>A</v>
      </c>
      <c r="Q12" s="67">
        <v>68</v>
      </c>
      <c r="R12" s="67" t="str">
        <f>IF(Q12&gt;=81,"A",IF(Q12&gt;=61,"B",IF(Q12&gt;=41,"C",IF(Q12&gt;=21,"D",IF(Q12&gt;=0,"E",)))))</f>
        <v>B</v>
      </c>
      <c r="S12" s="66">
        <v>93</v>
      </c>
      <c r="T12" s="67" t="str">
        <f t="shared" si="3"/>
        <v>A</v>
      </c>
      <c r="U12" s="67">
        <f t="shared" si="4"/>
        <v>713</v>
      </c>
      <c r="V12" s="63">
        <f>AVERAGE(E12:S12)</f>
        <v>89.125</v>
      </c>
      <c r="W12" s="63">
        <f>RANK(U12:U12,$U$10:$U$42)</f>
        <v>3</v>
      </c>
      <c r="X12" s="63" t="str">
        <f t="shared" si="5"/>
        <v>A</v>
      </c>
      <c r="BB12" s="4"/>
      <c r="BC12" s="4"/>
    </row>
    <row r="13" spans="1:55" ht="18.75" customHeight="1" thickBot="1" x14ac:dyDescent="0.35">
      <c r="A13" s="11"/>
      <c r="B13" s="59">
        <v>4</v>
      </c>
      <c r="C13" s="61" t="s">
        <v>38</v>
      </c>
      <c r="D13" s="62" t="s">
        <v>28</v>
      </c>
      <c r="E13" s="62">
        <v>92</v>
      </c>
      <c r="F13" s="63" t="str">
        <f t="shared" si="0"/>
        <v>A</v>
      </c>
      <c r="G13" s="62">
        <v>79</v>
      </c>
      <c r="H13" s="63" t="str">
        <f t="shared" si="1"/>
        <v>B</v>
      </c>
      <c r="I13" s="63">
        <v>90</v>
      </c>
      <c r="J13" s="63" t="str">
        <f>IF(I13&gt;=81,"A",IF(I13&gt;=61,"B",IF(I13&gt;=41,"C",IF(I13&gt;=21,"D",IF(I13&gt;=0,"E",)))))</f>
        <v>A</v>
      </c>
      <c r="K13" s="63">
        <v>92</v>
      </c>
      <c r="L13" s="63" t="str">
        <f t="shared" si="2"/>
        <v>A</v>
      </c>
      <c r="M13" s="63">
        <v>80</v>
      </c>
      <c r="N13" s="63" t="s">
        <v>20</v>
      </c>
      <c r="O13" s="62">
        <v>87</v>
      </c>
      <c r="P13" s="63" t="s">
        <v>19</v>
      </c>
      <c r="Q13" s="63">
        <v>96</v>
      </c>
      <c r="R13" s="63" t="s">
        <v>19</v>
      </c>
      <c r="S13" s="62">
        <v>86</v>
      </c>
      <c r="T13" s="63" t="str">
        <f t="shared" si="3"/>
        <v>A</v>
      </c>
      <c r="U13" s="63">
        <f t="shared" si="4"/>
        <v>702</v>
      </c>
      <c r="V13" s="64">
        <f>AVERAGE(E13:S13)</f>
        <v>87.75</v>
      </c>
      <c r="W13" s="63">
        <f>RANK(U13:U13,$U$10:$U$42)</f>
        <v>4</v>
      </c>
      <c r="X13" s="67" t="str">
        <f t="shared" si="5"/>
        <v>A</v>
      </c>
      <c r="BB13" s="4"/>
      <c r="BC13" s="4"/>
    </row>
    <row r="14" spans="1:55" ht="15.95" customHeight="1" thickTop="1" x14ac:dyDescent="0.3">
      <c r="A14" s="12"/>
      <c r="B14" s="58">
        <v>5</v>
      </c>
      <c r="C14" s="61" t="s">
        <v>72</v>
      </c>
      <c r="D14" s="62" t="s">
        <v>28</v>
      </c>
      <c r="E14" s="62">
        <v>96</v>
      </c>
      <c r="F14" s="63" t="str">
        <f t="shared" si="0"/>
        <v>A</v>
      </c>
      <c r="G14" s="62">
        <v>70</v>
      </c>
      <c r="H14" s="63" t="str">
        <f t="shared" si="1"/>
        <v>B</v>
      </c>
      <c r="I14" s="63">
        <v>90</v>
      </c>
      <c r="J14" s="63" t="str">
        <f>IF(I14&gt;=81,"A",IF(I14&gt;=61,"B",IF(I14&gt;=41,"C",IF(I14&gt;=21,"D",IF(I14&gt;=0,"E",)))))</f>
        <v>A</v>
      </c>
      <c r="K14" s="63">
        <v>88</v>
      </c>
      <c r="L14" s="63" t="str">
        <f t="shared" si="2"/>
        <v>A</v>
      </c>
      <c r="M14" s="63">
        <v>75</v>
      </c>
      <c r="N14" s="67" t="s">
        <v>19</v>
      </c>
      <c r="O14" s="62">
        <v>100</v>
      </c>
      <c r="P14" s="63" t="s">
        <v>20</v>
      </c>
      <c r="Q14" s="63">
        <v>88</v>
      </c>
      <c r="R14" s="63" t="str">
        <f>IF(Q14&gt;=81,"A",IF(Q14&gt;=61,"B",IF(Q14&gt;=41,"C",IF(Q14&gt;=21,"D",IF(Q14&gt;=0,"E",)))))</f>
        <v>A</v>
      </c>
      <c r="S14" s="62">
        <v>94</v>
      </c>
      <c r="T14" s="63" t="str">
        <f t="shared" si="3"/>
        <v>A</v>
      </c>
      <c r="U14" s="63">
        <f t="shared" si="4"/>
        <v>701</v>
      </c>
      <c r="V14" s="63">
        <f>AVERAGE(E14:S14)</f>
        <v>87.625</v>
      </c>
      <c r="W14" s="63">
        <f>RANK(U14:U14,$U$10:$U$42)</f>
        <v>5</v>
      </c>
      <c r="X14" s="63" t="str">
        <f t="shared" si="5"/>
        <v>A</v>
      </c>
      <c r="BB14" s="4"/>
      <c r="BC14" s="4"/>
    </row>
    <row r="15" spans="1:55" ht="15.95" customHeight="1" thickBot="1" x14ac:dyDescent="0.35">
      <c r="A15" s="13"/>
      <c r="B15" s="59">
        <v>6</v>
      </c>
      <c r="C15" s="65" t="s">
        <v>83</v>
      </c>
      <c r="D15" s="66" t="s">
        <v>30</v>
      </c>
      <c r="E15" s="68">
        <v>84</v>
      </c>
      <c r="F15" s="64" t="str">
        <f t="shared" si="0"/>
        <v>A</v>
      </c>
      <c r="G15" s="68">
        <v>80</v>
      </c>
      <c r="H15" s="64" t="str">
        <f t="shared" si="1"/>
        <v>B</v>
      </c>
      <c r="I15" s="64">
        <v>96</v>
      </c>
      <c r="J15" s="64" t="s">
        <v>19</v>
      </c>
      <c r="K15" s="64">
        <v>96</v>
      </c>
      <c r="L15" s="64" t="str">
        <f t="shared" si="2"/>
        <v>A</v>
      </c>
      <c r="M15" s="64">
        <v>75</v>
      </c>
      <c r="N15" s="69" t="s">
        <v>19</v>
      </c>
      <c r="O15" s="68">
        <v>82</v>
      </c>
      <c r="P15" s="64" t="str">
        <f>IF(O15&gt;=81,"A",IF(O15&gt;=61,"B",IF(O15&gt;=41,"C",IF(O15&gt;=21,"D",IF(O15&gt;=0,"E",)))))</f>
        <v>A</v>
      </c>
      <c r="Q15" s="64">
        <v>92</v>
      </c>
      <c r="R15" s="64" t="str">
        <f>IF(Q15&gt;=81,"A",IF(Q15&gt;=61,"B",IF(Q15&gt;=41,"C",IF(Q15&gt;=21,"D",IF(Q15&gt;=0,"E",)))))</f>
        <v>A</v>
      </c>
      <c r="S15" s="68">
        <v>93</v>
      </c>
      <c r="T15" s="64" t="str">
        <f t="shared" si="3"/>
        <v>A</v>
      </c>
      <c r="U15" s="64">
        <f t="shared" si="4"/>
        <v>698</v>
      </c>
      <c r="V15" s="64">
        <f>AVERAGE(E15:T15)</f>
        <v>87.25</v>
      </c>
      <c r="W15" s="64">
        <v>6</v>
      </c>
      <c r="X15" s="63" t="str">
        <f t="shared" si="5"/>
        <v>A</v>
      </c>
      <c r="BB15" s="4"/>
      <c r="BC15" s="4"/>
    </row>
    <row r="16" spans="1:55" ht="19.5" customHeight="1" thickTop="1" x14ac:dyDescent="0.3">
      <c r="A16" s="14"/>
      <c r="B16" s="58">
        <v>7</v>
      </c>
      <c r="C16" s="70" t="s">
        <v>32</v>
      </c>
      <c r="D16" s="68" t="s">
        <v>30</v>
      </c>
      <c r="E16" s="71">
        <v>96</v>
      </c>
      <c r="F16" s="64" t="str">
        <f t="shared" si="0"/>
        <v>A</v>
      </c>
      <c r="G16" s="71">
        <v>61</v>
      </c>
      <c r="H16" s="64" t="str">
        <f t="shared" si="1"/>
        <v>B</v>
      </c>
      <c r="I16" s="64">
        <v>90</v>
      </c>
      <c r="J16" s="64" t="str">
        <f t="shared" ref="J16:J24" si="6">IF(I16&gt;=81,"A",IF(I16&gt;=61,"B",IF(I16&gt;=41,"C",IF(I16&gt;=21,"D",IF(I16&gt;=0,"E",)))))</f>
        <v>A</v>
      </c>
      <c r="K16" s="64">
        <v>88</v>
      </c>
      <c r="L16" s="64" t="str">
        <f t="shared" si="2"/>
        <v>A</v>
      </c>
      <c r="M16" s="64">
        <v>80</v>
      </c>
      <c r="N16" s="64" t="s">
        <v>19</v>
      </c>
      <c r="O16" s="71">
        <v>100</v>
      </c>
      <c r="P16" s="64" t="str">
        <f>IF(O16&gt;=81,"A",IF(O16&gt;=61,"B",IF(O16&gt;=41,"C",IF(O16&gt;=21,"D",IF(O16&gt;=0,"E",)))))</f>
        <v>A</v>
      </c>
      <c r="Q16" s="64">
        <v>92</v>
      </c>
      <c r="R16" s="64" t="str">
        <f>IF(Q16&gt;=81,"A",IF(Q16&gt;=61,"B",IF(Q16&gt;=41,"C",IF(Q16&gt;=21,"D",IF(Q16&gt;=0,"E",)))))</f>
        <v>A</v>
      </c>
      <c r="S16" s="71">
        <v>89</v>
      </c>
      <c r="T16" s="64" t="str">
        <f t="shared" si="3"/>
        <v>A</v>
      </c>
      <c r="U16" s="64">
        <f t="shared" si="4"/>
        <v>696</v>
      </c>
      <c r="V16" s="67">
        <f t="shared" ref="V16:V33" si="7">AVERAGE(E16:S16)</f>
        <v>87</v>
      </c>
      <c r="W16" s="67">
        <f>RANK(U16:U16,$U$10:$U$42)</f>
        <v>7</v>
      </c>
      <c r="X16" s="63" t="str">
        <f t="shared" si="5"/>
        <v>A</v>
      </c>
      <c r="BB16" s="4"/>
      <c r="BC16" s="4"/>
    </row>
    <row r="17" spans="2:55" ht="18.75" customHeight="1" thickBot="1" x14ac:dyDescent="0.35">
      <c r="B17" s="59">
        <v>8</v>
      </c>
      <c r="C17" s="61" t="s">
        <v>40</v>
      </c>
      <c r="D17" s="62" t="s">
        <v>28</v>
      </c>
      <c r="E17" s="62">
        <v>87</v>
      </c>
      <c r="F17" s="63" t="str">
        <f t="shared" si="0"/>
        <v>A</v>
      </c>
      <c r="G17" s="62">
        <v>71</v>
      </c>
      <c r="H17" s="63" t="str">
        <f t="shared" si="1"/>
        <v>B</v>
      </c>
      <c r="I17" s="63">
        <v>85</v>
      </c>
      <c r="J17" s="63" t="str">
        <f t="shared" si="6"/>
        <v>A</v>
      </c>
      <c r="K17" s="63">
        <v>83</v>
      </c>
      <c r="L17" s="63" t="str">
        <f t="shared" si="2"/>
        <v>A</v>
      </c>
      <c r="M17" s="63">
        <v>85</v>
      </c>
      <c r="N17" s="63" t="s">
        <v>20</v>
      </c>
      <c r="O17" s="62">
        <v>92</v>
      </c>
      <c r="P17" s="63" t="s">
        <v>19</v>
      </c>
      <c r="Q17" s="63">
        <v>84</v>
      </c>
      <c r="R17" s="63" t="s">
        <v>20</v>
      </c>
      <c r="S17" s="62">
        <v>88</v>
      </c>
      <c r="T17" s="63" t="str">
        <f t="shared" si="3"/>
        <v>A</v>
      </c>
      <c r="U17" s="63">
        <f t="shared" si="4"/>
        <v>675</v>
      </c>
      <c r="V17" s="63">
        <f t="shared" si="7"/>
        <v>84.375</v>
      </c>
      <c r="W17" s="63">
        <v>8</v>
      </c>
      <c r="X17" s="63" t="str">
        <f t="shared" si="5"/>
        <v>A</v>
      </c>
      <c r="BB17" s="4"/>
      <c r="BC17" s="4"/>
    </row>
    <row r="18" spans="2:55" ht="15.95" customHeight="1" thickTop="1" x14ac:dyDescent="0.3">
      <c r="B18" s="58">
        <v>9</v>
      </c>
      <c r="C18" s="72" t="s">
        <v>62</v>
      </c>
      <c r="D18" s="62" t="s">
        <v>30</v>
      </c>
      <c r="E18" s="62">
        <v>100</v>
      </c>
      <c r="F18" s="63" t="str">
        <f t="shared" si="0"/>
        <v>A</v>
      </c>
      <c r="G18" s="62">
        <v>71</v>
      </c>
      <c r="H18" s="63" t="str">
        <f t="shared" si="1"/>
        <v>B</v>
      </c>
      <c r="I18" s="63">
        <v>96</v>
      </c>
      <c r="J18" s="63" t="str">
        <f t="shared" si="6"/>
        <v>A</v>
      </c>
      <c r="K18" s="63">
        <v>92</v>
      </c>
      <c r="L18" s="63" t="str">
        <f t="shared" si="2"/>
        <v>A</v>
      </c>
      <c r="M18" s="63">
        <v>80</v>
      </c>
      <c r="N18" s="67" t="s">
        <v>20</v>
      </c>
      <c r="O18" s="62">
        <v>55</v>
      </c>
      <c r="P18" s="63" t="str">
        <f>IF(O18&gt;=81,"A",IF(O18&gt;=61,"B",IF(O18&gt;=41,"C",IF(O18&gt;=21,"D",IF(O18&gt;=0,"E",)))))</f>
        <v>C</v>
      </c>
      <c r="Q18" s="63">
        <v>92</v>
      </c>
      <c r="R18" s="63" t="str">
        <f>IF(Q18&gt;=81,"A",IF(Q18&gt;=61,"B",IF(Q18&gt;=41,"C",IF(Q18&gt;=21,"D",IF(Q18&gt;=0,"E",)))))</f>
        <v>A</v>
      </c>
      <c r="S18" s="62">
        <v>83</v>
      </c>
      <c r="T18" s="63" t="str">
        <f t="shared" si="3"/>
        <v>A</v>
      </c>
      <c r="U18" s="63">
        <f t="shared" si="4"/>
        <v>669</v>
      </c>
      <c r="V18" s="63">
        <f t="shared" si="7"/>
        <v>83.625</v>
      </c>
      <c r="W18" s="63">
        <f>RANK(U18:U18,$U$10:$U$42)</f>
        <v>9</v>
      </c>
      <c r="X18" s="63" t="str">
        <f t="shared" si="5"/>
        <v>A</v>
      </c>
      <c r="BB18" s="4"/>
      <c r="BC18" s="4"/>
    </row>
    <row r="19" spans="2:55" ht="15.95" customHeight="1" thickBot="1" x14ac:dyDescent="0.35">
      <c r="B19" s="59">
        <v>10</v>
      </c>
      <c r="C19" s="61" t="s">
        <v>27</v>
      </c>
      <c r="D19" s="62" t="s">
        <v>28</v>
      </c>
      <c r="E19" s="73">
        <v>69</v>
      </c>
      <c r="F19" s="63" t="str">
        <f t="shared" si="0"/>
        <v>B</v>
      </c>
      <c r="G19" s="73">
        <v>79</v>
      </c>
      <c r="H19" s="63" t="str">
        <f t="shared" si="1"/>
        <v>B</v>
      </c>
      <c r="I19" s="63">
        <v>98</v>
      </c>
      <c r="J19" s="63" t="str">
        <f t="shared" si="6"/>
        <v>A</v>
      </c>
      <c r="K19" s="63">
        <v>96</v>
      </c>
      <c r="L19" s="63" t="str">
        <f t="shared" si="2"/>
        <v>A</v>
      </c>
      <c r="M19" s="63">
        <v>55</v>
      </c>
      <c r="N19" s="63" t="s">
        <v>20</v>
      </c>
      <c r="O19" s="62">
        <v>100</v>
      </c>
      <c r="P19" s="63" t="str">
        <f>IF(O19&gt;=81,"A",IF(O19&gt;=61,"B",IF(O19&gt;=41,"C",IF(O19&gt;=21,"D",IF(O19&gt;=0,"E",)))))</f>
        <v>A</v>
      </c>
      <c r="Q19" s="63">
        <v>88</v>
      </c>
      <c r="R19" s="63" t="str">
        <f>IF(Q19&gt;=81,"A",IF(Q19&gt;=61,"B",IF(Q19&gt;=41,"C",IF(Q19&gt;=21,"D",IF(Q19&gt;=0,"E",)))))</f>
        <v>A</v>
      </c>
      <c r="S19" s="62">
        <v>84</v>
      </c>
      <c r="T19" s="63" t="str">
        <f t="shared" si="3"/>
        <v>A</v>
      </c>
      <c r="U19" s="63">
        <f t="shared" si="4"/>
        <v>669</v>
      </c>
      <c r="V19" s="63">
        <f t="shared" si="7"/>
        <v>83.625</v>
      </c>
      <c r="W19" s="63">
        <v>10</v>
      </c>
      <c r="X19" s="63" t="str">
        <f t="shared" si="5"/>
        <v>A</v>
      </c>
      <c r="BB19" s="4"/>
      <c r="BC19" s="4"/>
    </row>
    <row r="20" spans="2:55" ht="15.95" customHeight="1" thickTop="1" x14ac:dyDescent="0.3">
      <c r="B20" s="58">
        <v>11</v>
      </c>
      <c r="C20" s="61" t="s">
        <v>47</v>
      </c>
      <c r="D20" s="62" t="s">
        <v>28</v>
      </c>
      <c r="E20" s="62">
        <v>88</v>
      </c>
      <c r="F20" s="63" t="str">
        <f>IF(E19&gt;=81,"A",IF(E19&gt;=61,"B",IF(E19&gt;=41,"C",IF(E19&gt;=21,"D",IF(E19&gt;=0,"E",)))))</f>
        <v>B</v>
      </c>
      <c r="G20" s="62">
        <v>69</v>
      </c>
      <c r="H20" s="63" t="str">
        <f t="shared" si="1"/>
        <v>B</v>
      </c>
      <c r="I20" s="63">
        <v>80</v>
      </c>
      <c r="J20" s="63" t="str">
        <f t="shared" si="6"/>
        <v>B</v>
      </c>
      <c r="K20" s="63">
        <v>90</v>
      </c>
      <c r="L20" s="63" t="str">
        <f t="shared" si="2"/>
        <v>A</v>
      </c>
      <c r="M20" s="63">
        <v>95</v>
      </c>
      <c r="N20" s="63" t="s">
        <v>20</v>
      </c>
      <c r="O20" s="62">
        <v>68</v>
      </c>
      <c r="P20" s="63" t="str">
        <f>IF(O20&gt;=81,"A",IF(O20&gt;=61,"B",IF(O20&gt;=41,"C",IF(O20&gt;=21,"D",IF(O20&gt;=0,"E",)))))</f>
        <v>B</v>
      </c>
      <c r="Q20" s="63">
        <v>92</v>
      </c>
      <c r="R20" s="63" t="str">
        <f>IF(Q20&gt;=81,"A",IF(Q20&gt;=61,"B",IF(Q20&gt;=41,"C",IF(Q20&gt;=21,"D",IF(Q20&gt;=0,"E",)))))</f>
        <v>A</v>
      </c>
      <c r="S20" s="62">
        <v>85</v>
      </c>
      <c r="T20" s="63" t="str">
        <f t="shared" si="3"/>
        <v>A</v>
      </c>
      <c r="U20" s="63">
        <f t="shared" si="4"/>
        <v>667</v>
      </c>
      <c r="V20" s="63">
        <f t="shared" si="7"/>
        <v>83.375</v>
      </c>
      <c r="W20" s="63">
        <f>RANK(U20:U20,$U$10:$U$42)</f>
        <v>11</v>
      </c>
      <c r="X20" s="63" t="str">
        <f t="shared" si="5"/>
        <v>A</v>
      </c>
      <c r="BB20" s="4"/>
      <c r="BC20" s="4"/>
    </row>
    <row r="21" spans="2:55" ht="15.95" customHeight="1" thickBot="1" x14ac:dyDescent="0.35">
      <c r="B21" s="59">
        <v>12</v>
      </c>
      <c r="C21" s="61" t="s">
        <v>35</v>
      </c>
      <c r="D21" s="62" t="s">
        <v>28</v>
      </c>
      <c r="E21" s="62">
        <v>92</v>
      </c>
      <c r="F21" s="63" t="str">
        <f>IF(E21&gt;=81,"A",IF(E21&gt;=61,"B",IF(E21&gt;=41,"C",IF(E21&gt;=21,"D",IF(E21&gt;=0,"E",)))))</f>
        <v>A</v>
      </c>
      <c r="G21" s="62">
        <v>68</v>
      </c>
      <c r="H21" s="63" t="str">
        <f t="shared" si="1"/>
        <v>B</v>
      </c>
      <c r="I21" s="63">
        <v>92</v>
      </c>
      <c r="J21" s="63" t="str">
        <f t="shared" si="6"/>
        <v>A</v>
      </c>
      <c r="K21" s="63">
        <v>88</v>
      </c>
      <c r="L21" s="63" t="str">
        <f t="shared" si="2"/>
        <v>A</v>
      </c>
      <c r="M21" s="63">
        <v>65</v>
      </c>
      <c r="N21" s="63" t="s">
        <v>19</v>
      </c>
      <c r="O21" s="62">
        <v>93</v>
      </c>
      <c r="P21" s="63" t="str">
        <f>IF(O21&gt;=81,"A",IF(O21&gt;=61,"B",IF(O21&gt;=41,"C",IF(O21&gt;=21,"D",IF(O21&gt;=0,"E",)))))</f>
        <v>A</v>
      </c>
      <c r="Q21" s="63">
        <v>88</v>
      </c>
      <c r="R21" s="63" t="str">
        <f>IF(Q21&gt;=81,"A",IF(Q21&gt;=61,"B",IF(Q21&gt;=41,"C",IF(Q21&gt;=21,"D",IF(Q21&gt;=0,"E",)))))</f>
        <v>A</v>
      </c>
      <c r="S21" s="62">
        <v>80</v>
      </c>
      <c r="T21" s="63" t="str">
        <f t="shared" si="3"/>
        <v>B</v>
      </c>
      <c r="U21" s="63">
        <f t="shared" si="4"/>
        <v>666</v>
      </c>
      <c r="V21" s="63">
        <f t="shared" si="7"/>
        <v>83.25</v>
      </c>
      <c r="W21" s="63">
        <f>RANK(U21:U21,$U$10:$U$42)</f>
        <v>12</v>
      </c>
      <c r="X21" s="67" t="str">
        <f t="shared" si="5"/>
        <v>A</v>
      </c>
      <c r="BB21" s="4"/>
      <c r="BC21" s="4"/>
    </row>
    <row r="22" spans="2:55" ht="15.95" customHeight="1" thickTop="1" x14ac:dyDescent="0.3">
      <c r="B22" s="58">
        <v>13</v>
      </c>
      <c r="C22" s="61" t="s">
        <v>31</v>
      </c>
      <c r="D22" s="62" t="s">
        <v>28</v>
      </c>
      <c r="E22" s="62">
        <v>80</v>
      </c>
      <c r="F22" s="63" t="str">
        <f>IF(E22&gt;=81,"A",IF(E22&gt;=61,"B",IF(E22&gt;=41,"C",IF(E22&gt;=21,"D",IF(E22&gt;=0,"E",)))))</f>
        <v>B</v>
      </c>
      <c r="G22" s="62">
        <v>50</v>
      </c>
      <c r="H22" s="63" t="str">
        <f t="shared" si="1"/>
        <v>C</v>
      </c>
      <c r="I22" s="63">
        <v>93</v>
      </c>
      <c r="J22" s="63" t="str">
        <f t="shared" si="6"/>
        <v>A</v>
      </c>
      <c r="K22" s="63">
        <v>86</v>
      </c>
      <c r="L22" s="63" t="str">
        <f t="shared" si="2"/>
        <v>A</v>
      </c>
      <c r="M22" s="63">
        <v>75</v>
      </c>
      <c r="N22" s="63" t="s">
        <v>19</v>
      </c>
      <c r="O22" s="62">
        <v>88</v>
      </c>
      <c r="P22" s="63" t="s">
        <v>19</v>
      </c>
      <c r="Q22" s="63">
        <v>88</v>
      </c>
      <c r="R22" s="63" t="s">
        <v>19</v>
      </c>
      <c r="S22" s="62">
        <v>85</v>
      </c>
      <c r="T22" s="63" t="str">
        <f t="shared" si="3"/>
        <v>A</v>
      </c>
      <c r="U22" s="63">
        <f t="shared" si="4"/>
        <v>645</v>
      </c>
      <c r="V22" s="63">
        <f t="shared" si="7"/>
        <v>80.625</v>
      </c>
      <c r="W22" s="63">
        <v>13</v>
      </c>
      <c r="X22" s="63" t="str">
        <f t="shared" si="5"/>
        <v>B</v>
      </c>
      <c r="BB22" s="4"/>
      <c r="BC22" s="4"/>
    </row>
    <row r="23" spans="2:55" ht="15.95" customHeight="1" thickBot="1" x14ac:dyDescent="0.35">
      <c r="B23" s="59">
        <v>14</v>
      </c>
      <c r="C23" s="65" t="s">
        <v>39</v>
      </c>
      <c r="D23" s="66" t="s">
        <v>30</v>
      </c>
      <c r="E23" s="66">
        <v>96</v>
      </c>
      <c r="F23" s="67" t="str">
        <f>IF(E23&gt;=81,"A",IF(E23&gt;=61,"B",IF(E23&gt;=41,"C",IF(E23&gt;=21,"D",IF(E23&gt;=0,"E",)))))</f>
        <v>A</v>
      </c>
      <c r="G23" s="66">
        <v>37</v>
      </c>
      <c r="H23" s="67" t="str">
        <f t="shared" si="1"/>
        <v>D</v>
      </c>
      <c r="I23" s="67">
        <v>94</v>
      </c>
      <c r="J23" s="67" t="str">
        <f t="shared" si="6"/>
        <v>A</v>
      </c>
      <c r="K23" s="67">
        <v>84</v>
      </c>
      <c r="L23" s="67" t="str">
        <f t="shared" si="2"/>
        <v>A</v>
      </c>
      <c r="M23" s="67">
        <v>70</v>
      </c>
      <c r="N23" s="67" t="s">
        <v>20</v>
      </c>
      <c r="O23" s="66">
        <v>82</v>
      </c>
      <c r="P23" s="67" t="str">
        <f>IF(O23&gt;=81,"A",IF(O23&gt;=61,"B",IF(O23&gt;=41,"C",IF(O23&gt;=21,"D",IF(O23&gt;=0,"E",)))))</f>
        <v>A</v>
      </c>
      <c r="Q23" s="67">
        <v>92</v>
      </c>
      <c r="R23" s="67" t="str">
        <f>IF(Q23&gt;=81,"A",IF(Q23&gt;=61,"B",IF(Q23&gt;=41,"C",IF(Q23&gt;=21,"D",IF(Q23&gt;=0,"E",)))))</f>
        <v>A</v>
      </c>
      <c r="S23" s="66">
        <v>83</v>
      </c>
      <c r="T23" s="67" t="str">
        <f t="shared" si="3"/>
        <v>A</v>
      </c>
      <c r="U23" s="67">
        <f t="shared" si="4"/>
        <v>638</v>
      </c>
      <c r="V23" s="63">
        <f t="shared" si="7"/>
        <v>79.75</v>
      </c>
      <c r="W23" s="63">
        <v>14</v>
      </c>
      <c r="X23" s="63" t="s">
        <v>20</v>
      </c>
      <c r="BB23" s="4"/>
      <c r="BC23" s="4"/>
    </row>
    <row r="24" spans="2:55" ht="15.95" customHeight="1" thickTop="1" x14ac:dyDescent="0.3">
      <c r="B24" s="58">
        <v>15</v>
      </c>
      <c r="C24" s="61" t="s">
        <v>37</v>
      </c>
      <c r="D24" s="62" t="s">
        <v>28</v>
      </c>
      <c r="E24" s="62">
        <v>67</v>
      </c>
      <c r="F24" s="63" t="str">
        <f>IF(E24&gt;=81,"A",IF(E24&gt;=61,"B",IF(E24&gt;=41,"C",IF(E24&gt;=21,"D",IF(E24&gt;=0,"E",)))))</f>
        <v>B</v>
      </c>
      <c r="G24" s="62">
        <v>71</v>
      </c>
      <c r="H24" s="63" t="str">
        <f t="shared" si="1"/>
        <v>B</v>
      </c>
      <c r="I24" s="63">
        <v>100</v>
      </c>
      <c r="J24" s="63" t="str">
        <f t="shared" si="6"/>
        <v>A</v>
      </c>
      <c r="K24" s="63">
        <v>84</v>
      </c>
      <c r="L24" s="63" t="str">
        <f t="shared" si="2"/>
        <v>A</v>
      </c>
      <c r="M24" s="63">
        <v>65</v>
      </c>
      <c r="N24" s="67" t="s">
        <v>20</v>
      </c>
      <c r="O24" s="62">
        <v>91</v>
      </c>
      <c r="P24" s="63" t="str">
        <f>IF(O24&gt;=81,"A",IF(O24&gt;=61,"B",IF(O24&gt;=41,"C",IF(O24&gt;=21,"D",IF(O24&gt;=0,"E",)))))</f>
        <v>A</v>
      </c>
      <c r="Q24" s="63">
        <v>72</v>
      </c>
      <c r="R24" s="63" t="str">
        <f>IF(Q24&gt;=81,"A",IF(Q24&gt;=61,"B",IF(Q24&gt;=41,"C",IF(Q24&gt;=21,"D",IF(Q24&gt;=0,"E",)))))</f>
        <v>B</v>
      </c>
      <c r="S24" s="62">
        <v>78</v>
      </c>
      <c r="T24" s="63" t="str">
        <f t="shared" si="3"/>
        <v>B</v>
      </c>
      <c r="U24" s="63">
        <f t="shared" si="4"/>
        <v>628</v>
      </c>
      <c r="V24" s="63">
        <f t="shared" si="7"/>
        <v>78.5</v>
      </c>
      <c r="W24" s="63">
        <f>RANK(U24:U24,$U$10:$U$42)</f>
        <v>15</v>
      </c>
      <c r="X24" s="63" t="str">
        <f t="shared" ref="X24:X38" si="8">IF(V24&gt;=81,"A",IF(V24&gt;=61,"B",IF(V24&gt;=41,"C",IF(V24&gt;=21,"D",IF(V24&gt;=0,"E",)))))</f>
        <v>B</v>
      </c>
      <c r="BB24" s="4"/>
      <c r="BC24" s="4"/>
    </row>
    <row r="25" spans="2:55" ht="15.95" customHeight="1" thickBot="1" x14ac:dyDescent="0.35">
      <c r="B25" s="59">
        <v>16</v>
      </c>
      <c r="C25" s="65" t="s">
        <v>74</v>
      </c>
      <c r="D25" s="66" t="s">
        <v>28</v>
      </c>
      <c r="E25" s="66">
        <v>71</v>
      </c>
      <c r="F25" s="67" t="s">
        <v>21</v>
      </c>
      <c r="G25" s="66">
        <v>64</v>
      </c>
      <c r="H25" s="67" t="s">
        <v>21</v>
      </c>
      <c r="I25" s="67">
        <v>90</v>
      </c>
      <c r="J25" s="67" t="s">
        <v>19</v>
      </c>
      <c r="K25" s="67">
        <v>84</v>
      </c>
      <c r="L25" s="67" t="s">
        <v>20</v>
      </c>
      <c r="M25" s="67">
        <v>50</v>
      </c>
      <c r="N25" s="64" t="s">
        <v>21</v>
      </c>
      <c r="O25" s="66">
        <v>88</v>
      </c>
      <c r="P25" s="67" t="s">
        <v>20</v>
      </c>
      <c r="Q25" s="67">
        <v>84</v>
      </c>
      <c r="R25" s="67" t="s">
        <v>19</v>
      </c>
      <c r="S25" s="66">
        <v>96</v>
      </c>
      <c r="T25" s="67" t="s">
        <v>20</v>
      </c>
      <c r="U25" s="67">
        <f t="shared" si="4"/>
        <v>627</v>
      </c>
      <c r="V25" s="63">
        <f t="shared" si="7"/>
        <v>78.375</v>
      </c>
      <c r="W25" s="63">
        <v>16</v>
      </c>
      <c r="X25" s="63" t="str">
        <f t="shared" si="8"/>
        <v>B</v>
      </c>
      <c r="BB25" s="4"/>
      <c r="BC25" s="4"/>
    </row>
    <row r="26" spans="2:55" ht="15.95" customHeight="1" thickTop="1" x14ac:dyDescent="0.3">
      <c r="B26" s="58">
        <v>17</v>
      </c>
      <c r="C26" s="65" t="s">
        <v>78</v>
      </c>
      <c r="D26" s="66" t="s">
        <v>30</v>
      </c>
      <c r="E26" s="66">
        <v>75</v>
      </c>
      <c r="F26" s="67" t="str">
        <f t="shared" ref="F26:F34" si="9">IF(E26&gt;=81,"A",IF(E26&gt;=61,"B",IF(E26&gt;=41,"C",IF(E26&gt;=21,"D",IF(E26&gt;=0,"E",)))))</f>
        <v>B</v>
      </c>
      <c r="G26" s="66">
        <v>73</v>
      </c>
      <c r="H26" s="67" t="str">
        <f t="shared" ref="H26:H34" si="10">IF(G26&gt;=81,"A",IF(G26&gt;=61,"B",IF(G26&gt;=41,"C",IF(G26&gt;=21,"D",IF(G26&gt;=0,"E",)))))</f>
        <v>B</v>
      </c>
      <c r="I26" s="67">
        <v>94</v>
      </c>
      <c r="J26" s="67" t="str">
        <f t="shared" ref="J26:J34" si="11">IF(I26&gt;=81,"A",IF(I26&gt;=61,"B",IF(I26&gt;=41,"C",IF(I26&gt;=21,"D",IF(I26&gt;=0,"E",)))))</f>
        <v>A</v>
      </c>
      <c r="K26" s="67">
        <v>92</v>
      </c>
      <c r="L26" s="67" t="str">
        <f t="shared" ref="L26:L34" si="12">IF(K26&gt;=81,"A",IF(K26&gt;=61,"B",IF(K26&gt;=41,"C",IF(K26&gt;=21,"D",IF(K26&gt;=0,"E",)))))</f>
        <v>A</v>
      </c>
      <c r="M26" s="67">
        <v>55</v>
      </c>
      <c r="N26" s="63" t="s">
        <v>20</v>
      </c>
      <c r="O26" s="66">
        <v>81</v>
      </c>
      <c r="P26" s="67" t="str">
        <f t="shared" ref="P26:P34" si="13">IF(O26&gt;=81,"A",IF(O26&gt;=61,"B",IF(O26&gt;=41,"C",IF(O26&gt;=21,"D",IF(O26&gt;=0,"E",)))))</f>
        <v>A</v>
      </c>
      <c r="Q26" s="67">
        <v>76</v>
      </c>
      <c r="R26" s="67" t="str">
        <f>IF(Q26&gt;=81,"A",IF(Q26&gt;=61,"B",IF(Q26&gt;=41,"C",IF(Q26&gt;=21,"D",IF(Q26&gt;=0,"E",)))))</f>
        <v>B</v>
      </c>
      <c r="S26" s="66">
        <v>78</v>
      </c>
      <c r="T26" s="67" t="str">
        <f t="shared" ref="T26:T34" si="14">IF(S26&gt;=81,"A",IF(S26&gt;=61,"B",IF(S26&gt;=41,"C",IF(S26&gt;=21,"D",IF(S26&gt;=0,"E",)))))</f>
        <v>B</v>
      </c>
      <c r="U26" s="67">
        <f t="shared" si="4"/>
        <v>624</v>
      </c>
      <c r="V26" s="67">
        <f t="shared" si="7"/>
        <v>78</v>
      </c>
      <c r="W26" s="67">
        <f>RANK(U26:U26,$U$10:$U$42)</f>
        <v>17</v>
      </c>
      <c r="X26" s="63" t="str">
        <f t="shared" si="8"/>
        <v>B</v>
      </c>
      <c r="BB26" s="4"/>
      <c r="BC26" s="4"/>
    </row>
    <row r="27" spans="2:55" ht="15.95" customHeight="1" thickBot="1" x14ac:dyDescent="0.35">
      <c r="B27" s="59">
        <v>18</v>
      </c>
      <c r="C27" s="70" t="s">
        <v>46</v>
      </c>
      <c r="D27" s="68" t="s">
        <v>30</v>
      </c>
      <c r="E27" s="68">
        <v>77</v>
      </c>
      <c r="F27" s="64" t="str">
        <f t="shared" si="9"/>
        <v>B</v>
      </c>
      <c r="G27" s="68">
        <v>55</v>
      </c>
      <c r="H27" s="64" t="str">
        <f t="shared" si="10"/>
        <v>C</v>
      </c>
      <c r="I27" s="64">
        <v>92</v>
      </c>
      <c r="J27" s="64" t="str">
        <f t="shared" si="11"/>
        <v>A</v>
      </c>
      <c r="K27" s="64">
        <v>88</v>
      </c>
      <c r="L27" s="64" t="str">
        <f t="shared" si="12"/>
        <v>A</v>
      </c>
      <c r="M27" s="64">
        <v>80</v>
      </c>
      <c r="N27" s="63" t="s">
        <v>21</v>
      </c>
      <c r="O27" s="68">
        <v>77</v>
      </c>
      <c r="P27" s="64" t="str">
        <f t="shared" si="13"/>
        <v>B</v>
      </c>
      <c r="Q27" s="64">
        <v>68</v>
      </c>
      <c r="R27" s="64" t="str">
        <f>IF(Q27&gt;=81,"A",IF(Q27&gt;=61,"B",IF(Q27&gt;=41,"C",IF(Q27&gt;=21,"D",IF(Q27&gt;=0,"E",)))))</f>
        <v>B</v>
      </c>
      <c r="S27" s="68">
        <v>80</v>
      </c>
      <c r="T27" s="64" t="str">
        <f t="shared" si="14"/>
        <v>B</v>
      </c>
      <c r="U27" s="64">
        <f t="shared" si="4"/>
        <v>617</v>
      </c>
      <c r="V27" s="67">
        <f t="shared" si="7"/>
        <v>77.125</v>
      </c>
      <c r="W27" s="67">
        <f>RANK(U27:U27,$U$10:$U$42)</f>
        <v>18</v>
      </c>
      <c r="X27" s="63" t="str">
        <f t="shared" si="8"/>
        <v>B</v>
      </c>
      <c r="BB27" s="4"/>
      <c r="BC27" s="4"/>
    </row>
    <row r="28" spans="2:55" ht="15.95" customHeight="1" thickTop="1" x14ac:dyDescent="0.3">
      <c r="B28" s="58">
        <v>19</v>
      </c>
      <c r="C28" s="61" t="s">
        <v>42</v>
      </c>
      <c r="D28" s="62" t="s">
        <v>28</v>
      </c>
      <c r="E28" s="62">
        <v>66</v>
      </c>
      <c r="F28" s="63" t="str">
        <f t="shared" si="9"/>
        <v>B</v>
      </c>
      <c r="G28" s="62">
        <v>57</v>
      </c>
      <c r="H28" s="63" t="str">
        <f t="shared" si="10"/>
        <v>C</v>
      </c>
      <c r="I28" s="63">
        <v>97</v>
      </c>
      <c r="J28" s="63" t="str">
        <f t="shared" si="11"/>
        <v>A</v>
      </c>
      <c r="K28" s="63">
        <v>84</v>
      </c>
      <c r="L28" s="63" t="str">
        <f t="shared" si="12"/>
        <v>A</v>
      </c>
      <c r="M28" s="63">
        <v>65</v>
      </c>
      <c r="N28" s="63" t="s">
        <v>22</v>
      </c>
      <c r="O28" s="62">
        <v>97</v>
      </c>
      <c r="P28" s="63" t="str">
        <f t="shared" si="13"/>
        <v>A</v>
      </c>
      <c r="Q28" s="63">
        <v>68</v>
      </c>
      <c r="R28" s="63" t="s">
        <v>19</v>
      </c>
      <c r="S28" s="62">
        <v>81</v>
      </c>
      <c r="T28" s="63" t="str">
        <f t="shared" si="14"/>
        <v>A</v>
      </c>
      <c r="U28" s="63">
        <f t="shared" si="4"/>
        <v>615</v>
      </c>
      <c r="V28" s="67">
        <f t="shared" si="7"/>
        <v>76.875</v>
      </c>
      <c r="W28" s="67">
        <v>19</v>
      </c>
      <c r="X28" s="63" t="str">
        <f t="shared" si="8"/>
        <v>B</v>
      </c>
      <c r="BB28" s="4"/>
      <c r="BC28" s="4"/>
    </row>
    <row r="29" spans="2:55" ht="15.95" customHeight="1" thickBot="1" x14ac:dyDescent="0.35">
      <c r="B29" s="59">
        <v>20</v>
      </c>
      <c r="C29" s="65" t="s">
        <v>45</v>
      </c>
      <c r="D29" s="66" t="s">
        <v>30</v>
      </c>
      <c r="E29" s="66">
        <v>88</v>
      </c>
      <c r="F29" s="67" t="str">
        <f t="shared" si="9"/>
        <v>A</v>
      </c>
      <c r="G29" s="66">
        <v>48</v>
      </c>
      <c r="H29" s="67" t="str">
        <f t="shared" si="10"/>
        <v>C</v>
      </c>
      <c r="I29" s="67">
        <v>85</v>
      </c>
      <c r="J29" s="67" t="str">
        <f t="shared" si="11"/>
        <v>A</v>
      </c>
      <c r="K29" s="67">
        <v>78</v>
      </c>
      <c r="L29" s="67" t="str">
        <f t="shared" si="12"/>
        <v>B</v>
      </c>
      <c r="M29" s="67">
        <v>65</v>
      </c>
      <c r="N29" s="63" t="s">
        <v>20</v>
      </c>
      <c r="O29" s="66">
        <v>85</v>
      </c>
      <c r="P29" s="67" t="str">
        <f t="shared" si="13"/>
        <v>A</v>
      </c>
      <c r="Q29" s="67">
        <v>84</v>
      </c>
      <c r="R29" s="67" t="s">
        <v>19</v>
      </c>
      <c r="S29" s="66">
        <v>77</v>
      </c>
      <c r="T29" s="67" t="str">
        <f t="shared" si="14"/>
        <v>B</v>
      </c>
      <c r="U29" s="67">
        <f t="shared" si="4"/>
        <v>610</v>
      </c>
      <c r="V29" s="64">
        <f t="shared" si="7"/>
        <v>76.25</v>
      </c>
      <c r="W29" s="64">
        <f>RANK(U29:U29,$U$10:$U$42)</f>
        <v>20</v>
      </c>
      <c r="X29" s="63" t="str">
        <f t="shared" si="8"/>
        <v>B</v>
      </c>
      <c r="BB29" s="4"/>
      <c r="BC29" s="4"/>
    </row>
    <row r="30" spans="2:55" ht="15.95" customHeight="1" thickTop="1" x14ac:dyDescent="0.3">
      <c r="B30" s="58">
        <v>21</v>
      </c>
      <c r="C30" s="61" t="s">
        <v>75</v>
      </c>
      <c r="D30" s="62" t="s">
        <v>30</v>
      </c>
      <c r="E30" s="62">
        <v>91</v>
      </c>
      <c r="F30" s="63" t="str">
        <f t="shared" si="9"/>
        <v>A</v>
      </c>
      <c r="G30" s="62">
        <v>55</v>
      </c>
      <c r="H30" s="63" t="str">
        <f t="shared" si="10"/>
        <v>C</v>
      </c>
      <c r="I30" s="63">
        <v>94</v>
      </c>
      <c r="J30" s="63" t="str">
        <f t="shared" si="11"/>
        <v>A</v>
      </c>
      <c r="K30" s="63">
        <v>86</v>
      </c>
      <c r="L30" s="63" t="str">
        <f t="shared" si="12"/>
        <v>A</v>
      </c>
      <c r="M30" s="63">
        <v>55</v>
      </c>
      <c r="N30" s="67" t="s">
        <v>21</v>
      </c>
      <c r="O30" s="62">
        <v>69</v>
      </c>
      <c r="P30" s="63" t="str">
        <f t="shared" si="13"/>
        <v>B</v>
      </c>
      <c r="Q30" s="63">
        <v>72</v>
      </c>
      <c r="R30" s="63" t="str">
        <f>IF(Q30&gt;=81,"A",IF(Q30&gt;=61,"B",IF(Q30&gt;=41,"C",IF(Q30&gt;=21,"D",IF(Q30&gt;=0,"E",)))))</f>
        <v>B</v>
      </c>
      <c r="S30" s="62">
        <v>82</v>
      </c>
      <c r="T30" s="63" t="str">
        <f t="shared" si="14"/>
        <v>A</v>
      </c>
      <c r="U30" s="63">
        <f t="shared" si="4"/>
        <v>604</v>
      </c>
      <c r="V30" s="63">
        <f t="shared" si="7"/>
        <v>75.5</v>
      </c>
      <c r="W30" s="63">
        <v>21</v>
      </c>
      <c r="X30" s="63" t="str">
        <f t="shared" si="8"/>
        <v>B</v>
      </c>
      <c r="BB30" s="4"/>
      <c r="BC30" s="4"/>
    </row>
    <row r="31" spans="2:55" ht="15.95" customHeight="1" thickBot="1" x14ac:dyDescent="0.35">
      <c r="B31" s="59">
        <v>22</v>
      </c>
      <c r="C31" s="65" t="s">
        <v>34</v>
      </c>
      <c r="D31" s="68" t="s">
        <v>30</v>
      </c>
      <c r="E31" s="68">
        <v>74</v>
      </c>
      <c r="F31" s="64" t="str">
        <f t="shared" si="9"/>
        <v>B</v>
      </c>
      <c r="G31" s="68">
        <v>59</v>
      </c>
      <c r="H31" s="64" t="str">
        <f t="shared" si="10"/>
        <v>C</v>
      </c>
      <c r="I31" s="64">
        <v>90</v>
      </c>
      <c r="J31" s="64" t="str">
        <f t="shared" si="11"/>
        <v>A</v>
      </c>
      <c r="K31" s="64">
        <v>82</v>
      </c>
      <c r="L31" s="64" t="str">
        <f t="shared" si="12"/>
        <v>A</v>
      </c>
      <c r="M31" s="64">
        <v>60</v>
      </c>
      <c r="N31" s="63" t="s">
        <v>21</v>
      </c>
      <c r="O31" s="68">
        <v>88</v>
      </c>
      <c r="P31" s="64" t="str">
        <f t="shared" si="13"/>
        <v>A</v>
      </c>
      <c r="Q31" s="64">
        <v>72</v>
      </c>
      <c r="R31" s="64" t="str">
        <f>IF(Q31&gt;=81,"A",IF(Q31&gt;=61,"B",IF(Q31&gt;=41,"C",IF(Q31&gt;=21,"D",IF(Q31&gt;=0,"E",)))))</f>
        <v>B</v>
      </c>
      <c r="S31" s="68">
        <v>78</v>
      </c>
      <c r="T31" s="64" t="str">
        <f t="shared" si="14"/>
        <v>B</v>
      </c>
      <c r="U31" s="64">
        <f t="shared" si="4"/>
        <v>603</v>
      </c>
      <c r="V31" s="63">
        <f t="shared" si="7"/>
        <v>75.375</v>
      </c>
      <c r="W31" s="63">
        <v>22</v>
      </c>
      <c r="X31" s="67" t="str">
        <f t="shared" si="8"/>
        <v>B</v>
      </c>
      <c r="BB31" s="4"/>
      <c r="BC31" s="4"/>
    </row>
    <row r="32" spans="2:55" ht="15.95" customHeight="1" thickTop="1" x14ac:dyDescent="0.3">
      <c r="B32" s="58">
        <v>23</v>
      </c>
      <c r="C32" s="61" t="s">
        <v>70</v>
      </c>
      <c r="D32" s="62" t="s">
        <v>28</v>
      </c>
      <c r="E32" s="62">
        <v>57</v>
      </c>
      <c r="F32" s="63" t="str">
        <f t="shared" si="9"/>
        <v>C</v>
      </c>
      <c r="G32" s="62">
        <v>57</v>
      </c>
      <c r="H32" s="63" t="str">
        <f t="shared" si="10"/>
        <v>C</v>
      </c>
      <c r="I32" s="63">
        <v>92</v>
      </c>
      <c r="J32" s="63" t="str">
        <f t="shared" si="11"/>
        <v>A</v>
      </c>
      <c r="K32" s="63">
        <v>80</v>
      </c>
      <c r="L32" s="63" t="str">
        <f t="shared" si="12"/>
        <v>B</v>
      </c>
      <c r="M32" s="63">
        <v>65</v>
      </c>
      <c r="N32" s="63" t="s">
        <v>22</v>
      </c>
      <c r="O32" s="62">
        <v>94</v>
      </c>
      <c r="P32" s="63" t="str">
        <f t="shared" si="13"/>
        <v>A</v>
      </c>
      <c r="Q32" s="63">
        <v>64</v>
      </c>
      <c r="R32" s="63" t="str">
        <f>IF(Q32&gt;=81,"A",IF(Q32&gt;=61,"B",IF(Q32&gt;=41,"C",IF(Q32&gt;=21,"D",IF(Q32&gt;=0,"E",)))))</f>
        <v>B</v>
      </c>
      <c r="S32" s="62">
        <v>88</v>
      </c>
      <c r="T32" s="63" t="str">
        <f t="shared" si="14"/>
        <v>A</v>
      </c>
      <c r="U32" s="63">
        <f t="shared" si="4"/>
        <v>597</v>
      </c>
      <c r="V32" s="63">
        <f t="shared" si="7"/>
        <v>74.625</v>
      </c>
      <c r="W32" s="63">
        <f>RANK(U32:U32,$U$10:$U$42)</f>
        <v>23</v>
      </c>
      <c r="X32" s="64" t="str">
        <f t="shared" si="8"/>
        <v>B</v>
      </c>
      <c r="BB32" s="4"/>
      <c r="BC32" s="4"/>
    </row>
    <row r="33" spans="1:55" ht="15.95" customHeight="1" x14ac:dyDescent="0.3">
      <c r="A33" s="9"/>
      <c r="B33" s="59">
        <v>24</v>
      </c>
      <c r="C33" s="61" t="s">
        <v>43</v>
      </c>
      <c r="D33" s="62" t="s">
        <v>28</v>
      </c>
      <c r="E33" s="62">
        <v>72</v>
      </c>
      <c r="F33" s="63" t="str">
        <f t="shared" si="9"/>
        <v>B</v>
      </c>
      <c r="G33" s="62">
        <v>53</v>
      </c>
      <c r="H33" s="63" t="str">
        <f t="shared" si="10"/>
        <v>C</v>
      </c>
      <c r="I33" s="63">
        <v>80</v>
      </c>
      <c r="J33" s="63" t="str">
        <f t="shared" si="11"/>
        <v>B</v>
      </c>
      <c r="K33" s="63">
        <v>86</v>
      </c>
      <c r="L33" s="63" t="str">
        <f t="shared" si="12"/>
        <v>A</v>
      </c>
      <c r="M33" s="63">
        <v>85</v>
      </c>
      <c r="N33" s="64" t="s">
        <v>20</v>
      </c>
      <c r="O33" s="62">
        <v>69</v>
      </c>
      <c r="P33" s="63" t="str">
        <f t="shared" si="13"/>
        <v>B</v>
      </c>
      <c r="Q33" s="63">
        <v>72</v>
      </c>
      <c r="R33" s="63" t="str">
        <f>IF(Q33&gt;=81,"A",IF(Q33&gt;=61,"B",IF(Q33&gt;=41,"C",IF(Q33&gt;=21,"D",IF(Q33&gt;=0,"E",)))))</f>
        <v>B</v>
      </c>
      <c r="S33" s="62">
        <v>80</v>
      </c>
      <c r="T33" s="63" t="str">
        <f t="shared" si="14"/>
        <v>B</v>
      </c>
      <c r="U33" s="63">
        <f t="shared" si="4"/>
        <v>597</v>
      </c>
      <c r="V33" s="63">
        <f t="shared" si="7"/>
        <v>74.625</v>
      </c>
      <c r="W33" s="63">
        <f>RANK(U33:U33,$U$10:$U$42)</f>
        <v>23</v>
      </c>
      <c r="X33" s="63" t="str">
        <f t="shared" si="8"/>
        <v>B</v>
      </c>
      <c r="BB33" s="4"/>
      <c r="BC33" s="4"/>
    </row>
    <row r="34" spans="1:55" ht="15.95" customHeight="1" thickBot="1" x14ac:dyDescent="0.35">
      <c r="A34" s="9"/>
      <c r="B34" s="60">
        <v>25</v>
      </c>
      <c r="C34" s="61" t="s">
        <v>71</v>
      </c>
      <c r="D34" s="62" t="s">
        <v>28</v>
      </c>
      <c r="E34" s="62">
        <v>79</v>
      </c>
      <c r="F34" s="63" t="str">
        <f t="shared" si="9"/>
        <v>B</v>
      </c>
      <c r="G34" s="62">
        <v>33</v>
      </c>
      <c r="H34" s="63" t="str">
        <f t="shared" si="10"/>
        <v>D</v>
      </c>
      <c r="I34" s="63">
        <v>86</v>
      </c>
      <c r="J34" s="63" t="str">
        <f t="shared" si="11"/>
        <v>A</v>
      </c>
      <c r="K34" s="63">
        <v>96</v>
      </c>
      <c r="L34" s="63" t="str">
        <f t="shared" si="12"/>
        <v>A</v>
      </c>
      <c r="M34" s="63">
        <v>50</v>
      </c>
      <c r="N34" s="63" t="s">
        <v>23</v>
      </c>
      <c r="O34" s="62">
        <v>81</v>
      </c>
      <c r="P34" s="63" t="str">
        <f t="shared" si="13"/>
        <v>A</v>
      </c>
      <c r="Q34" s="63">
        <v>64</v>
      </c>
      <c r="R34" s="63" t="str">
        <f>IF(Q34&gt;=81,"A",IF(Q34&gt;=61,"B",IF(Q34&gt;=41,"C",IF(Q34&gt;=21,"D",IF(Q34&gt;=0,"E",)))))</f>
        <v>B</v>
      </c>
      <c r="S34" s="62">
        <v>88</v>
      </c>
      <c r="T34" s="63" t="str">
        <f t="shared" si="14"/>
        <v>A</v>
      </c>
      <c r="U34" s="63">
        <f t="shared" si="4"/>
        <v>577</v>
      </c>
      <c r="V34" s="67">
        <v>68.3</v>
      </c>
      <c r="W34" s="67">
        <v>25</v>
      </c>
      <c r="X34" s="63" t="str">
        <f t="shared" si="8"/>
        <v>B</v>
      </c>
      <c r="BB34" s="4"/>
      <c r="BC34" s="4"/>
    </row>
    <row r="35" spans="1:55" ht="15.95" customHeight="1" thickTop="1" x14ac:dyDescent="0.3">
      <c r="A35" s="9"/>
      <c r="B35" s="58">
        <v>26</v>
      </c>
      <c r="C35" s="61" t="s">
        <v>84</v>
      </c>
      <c r="D35" s="62" t="s">
        <v>28</v>
      </c>
      <c r="E35" s="62">
        <v>49</v>
      </c>
      <c r="F35" s="63" t="s">
        <v>21</v>
      </c>
      <c r="G35" s="62">
        <v>51</v>
      </c>
      <c r="H35" s="63" t="s">
        <v>21</v>
      </c>
      <c r="I35" s="63">
        <v>80</v>
      </c>
      <c r="J35" s="63" t="s">
        <v>19</v>
      </c>
      <c r="K35" s="63">
        <v>59</v>
      </c>
      <c r="L35" s="63" t="s">
        <v>21</v>
      </c>
      <c r="M35" s="63">
        <v>25</v>
      </c>
      <c r="N35" s="67" t="s">
        <v>22</v>
      </c>
      <c r="O35" s="62">
        <v>75</v>
      </c>
      <c r="P35" s="63" t="s">
        <v>21</v>
      </c>
      <c r="Q35" s="63">
        <v>96</v>
      </c>
      <c r="R35" s="63" t="s">
        <v>20</v>
      </c>
      <c r="S35" s="62">
        <v>79</v>
      </c>
      <c r="T35" s="63" t="s">
        <v>20</v>
      </c>
      <c r="U35" s="63">
        <f t="shared" si="4"/>
        <v>514</v>
      </c>
      <c r="V35" s="63">
        <f>AVERAGE(E35:S35)</f>
        <v>64.25</v>
      </c>
      <c r="W35" s="63">
        <v>26</v>
      </c>
      <c r="X35" s="63" t="str">
        <f t="shared" si="8"/>
        <v>B</v>
      </c>
      <c r="BB35" s="4"/>
      <c r="BC35" s="4"/>
    </row>
    <row r="36" spans="1:55" ht="15.95" customHeight="1" x14ac:dyDescent="0.3">
      <c r="B36" s="60">
        <v>27</v>
      </c>
      <c r="C36" s="65" t="s">
        <v>76</v>
      </c>
      <c r="D36" s="66" t="s">
        <v>30</v>
      </c>
      <c r="E36" s="66">
        <v>45</v>
      </c>
      <c r="F36" s="67" t="str">
        <f t="shared" ref="F36:F42" si="15">IF(E36&gt;=81,"A",IF(E36&gt;=61,"B",IF(E36&gt;=41,"C",IF(E36&gt;=21,"D",IF(E36&gt;=0,"E",)))))</f>
        <v>C</v>
      </c>
      <c r="G36" s="66">
        <v>58</v>
      </c>
      <c r="H36" s="67" t="str">
        <f t="shared" ref="H36:H42" si="16">IF(G36&gt;=81,"A",IF(G36&gt;=61,"B",IF(G36&gt;=41,"C",IF(G36&gt;=21,"D",IF(G36&gt;=0,"E",)))))</f>
        <v>C</v>
      </c>
      <c r="I36" s="67">
        <v>77</v>
      </c>
      <c r="J36" s="67" t="str">
        <f>IF(I36&gt;=81,"A",IF(I36&gt;=61,"B",IF(I36&gt;=41,"C",IF(I36&gt;=21,"D",IF(I36&gt;=0,"E",)))))</f>
        <v>B</v>
      </c>
      <c r="K36" s="67">
        <v>54</v>
      </c>
      <c r="L36" s="67" t="str">
        <f t="shared" ref="L36:L42" si="17">IF(K36&gt;=81,"A",IF(K36&gt;=61,"B",IF(K36&gt;=41,"C",IF(K36&gt;=21,"D",IF(K36&gt;=0,"E",)))))</f>
        <v>C</v>
      </c>
      <c r="M36" s="67">
        <v>45</v>
      </c>
      <c r="N36" s="63" t="s">
        <v>22</v>
      </c>
      <c r="O36" s="66">
        <v>73</v>
      </c>
      <c r="P36" s="67" t="str">
        <f t="shared" ref="P36:P42" si="18">IF(O36&gt;=81,"A",IF(O36&gt;=61,"B",IF(O36&gt;=41,"C",IF(O36&gt;=21,"D",IF(O36&gt;=0,"E",)))))</f>
        <v>B</v>
      </c>
      <c r="Q36" s="67">
        <v>64</v>
      </c>
      <c r="R36" s="67" t="str">
        <f>IF(Q36&gt;=81,"A",IF(Q36&gt;=61,"B",IF(Q36&gt;=41,"C",IF(Q36&gt;=21,"D",IF(Q36&gt;=0,"E",)))))</f>
        <v>B</v>
      </c>
      <c r="S36" s="66">
        <v>75</v>
      </c>
      <c r="T36" s="67" t="str">
        <f>IF(S36&gt;=81,"A",IF(S36&gt;=61,"B",IF(S36&gt;=41,"C",IF(S36&gt;=21,"D",IF(S36&gt;=0,"E",)))))</f>
        <v>B</v>
      </c>
      <c r="U36" s="67">
        <f t="shared" si="4"/>
        <v>491</v>
      </c>
      <c r="V36" s="63">
        <f>AVERAGE(E36:S36)</f>
        <v>61.375</v>
      </c>
      <c r="W36" s="63">
        <v>27</v>
      </c>
      <c r="X36" s="63" t="str">
        <f t="shared" si="8"/>
        <v>B</v>
      </c>
      <c r="BB36" s="4"/>
      <c r="BC36" s="4"/>
    </row>
    <row r="37" spans="1:55" ht="15.95" customHeight="1" x14ac:dyDescent="0.3">
      <c r="B37" s="60">
        <v>28</v>
      </c>
      <c r="C37" s="61" t="s">
        <v>41</v>
      </c>
      <c r="D37" s="62" t="s">
        <v>28</v>
      </c>
      <c r="E37" s="62">
        <v>33</v>
      </c>
      <c r="F37" s="63" t="str">
        <f t="shared" si="15"/>
        <v>D</v>
      </c>
      <c r="G37" s="62">
        <v>53</v>
      </c>
      <c r="H37" s="63" t="str">
        <f t="shared" si="16"/>
        <v>C</v>
      </c>
      <c r="I37" s="63">
        <v>81</v>
      </c>
      <c r="J37" s="63" t="str">
        <f>IF(I37&gt;=81,"A",IF(I37&gt;=61,"B",IF(I37&gt;=41,"C",IF(I37&gt;=21,"D",IF(I37&gt;=0,"E",)))))</f>
        <v>A</v>
      </c>
      <c r="K37" s="63">
        <v>83</v>
      </c>
      <c r="L37" s="63" t="str">
        <f t="shared" si="17"/>
        <v>A</v>
      </c>
      <c r="M37" s="63">
        <v>50</v>
      </c>
      <c r="N37" s="63" t="s">
        <v>21</v>
      </c>
      <c r="O37" s="62">
        <v>54</v>
      </c>
      <c r="P37" s="63" t="str">
        <f t="shared" si="18"/>
        <v>C</v>
      </c>
      <c r="Q37" s="63">
        <v>82</v>
      </c>
      <c r="R37" s="63" t="str">
        <f>IF(Q37&gt;=81,"A",IF(Q37&gt;=61,"B",IF(Q37&gt;=41,"C",IF(Q37&gt;=21,"D",IF(Q37&gt;=0,"E",)))))</f>
        <v>A</v>
      </c>
      <c r="S37" s="62">
        <v>54</v>
      </c>
      <c r="T37" s="63" t="str">
        <f>IF(S37&gt;=81,"A",IF(S37&gt;=61,"B",IF(S37&gt;=41,"C",IF(S37&gt;=21,"D",IF(S37&gt;=0,"E",)))))</f>
        <v>C</v>
      </c>
      <c r="U37" s="63">
        <f t="shared" si="4"/>
        <v>490</v>
      </c>
      <c r="V37" s="67">
        <f>AVERAGE(E37:S37)</f>
        <v>61.25</v>
      </c>
      <c r="W37" s="67">
        <f>RANK(U37:U37,$U$10:$U$42)</f>
        <v>28</v>
      </c>
      <c r="X37" s="63" t="str">
        <f t="shared" si="8"/>
        <v>B</v>
      </c>
      <c r="BB37" s="4"/>
      <c r="BC37" s="4"/>
    </row>
    <row r="38" spans="1:55" ht="15.95" customHeight="1" x14ac:dyDescent="0.3">
      <c r="B38" s="60">
        <v>29</v>
      </c>
      <c r="C38" s="61" t="s">
        <v>44</v>
      </c>
      <c r="D38" s="62" t="s">
        <v>28</v>
      </c>
      <c r="E38" s="62">
        <v>32</v>
      </c>
      <c r="F38" s="63" t="str">
        <f t="shared" si="15"/>
        <v>D</v>
      </c>
      <c r="G38" s="62">
        <v>37</v>
      </c>
      <c r="H38" s="63" t="str">
        <f t="shared" si="16"/>
        <v>D</v>
      </c>
      <c r="I38" s="63">
        <v>75</v>
      </c>
      <c r="J38" s="63" t="str">
        <f>IF(I38&gt;=81,"A",IF(I38&gt;=61,"B",IF(I38&gt;=41,"C",IF(I38&gt;=21,"D",IF(I38&gt;=0,"E",)))))</f>
        <v>B</v>
      </c>
      <c r="K38" s="63">
        <v>79</v>
      </c>
      <c r="L38" s="63" t="str">
        <f t="shared" si="17"/>
        <v>B</v>
      </c>
      <c r="M38" s="63">
        <v>65</v>
      </c>
      <c r="N38" s="63" t="s">
        <v>21</v>
      </c>
      <c r="O38" s="62">
        <v>70</v>
      </c>
      <c r="P38" s="63" t="str">
        <f t="shared" si="18"/>
        <v>B</v>
      </c>
      <c r="Q38" s="63">
        <v>68</v>
      </c>
      <c r="R38" s="63" t="str">
        <f>IF(Q38&gt;=81,"A",IF(Q38&gt;=61,"B",IF(Q38&gt;=41,"C",IF(Q38&gt;=21,"D",IF(Q38&gt;=0,"E",)))))</f>
        <v>B</v>
      </c>
      <c r="S38" s="62">
        <v>63</v>
      </c>
      <c r="T38" s="63" t="str">
        <f>IF(S38&gt;=81,"A",IF(S38&gt;=61,"B",IF(S38&gt;=41,"C",IF(S38&gt;=21,"D",IF(S38&gt;=0,"E",)))))</f>
        <v>B</v>
      </c>
      <c r="U38" s="63">
        <f t="shared" si="4"/>
        <v>489</v>
      </c>
      <c r="V38" s="63">
        <f>AVERAGE(E38:S38)</f>
        <v>61.125</v>
      </c>
      <c r="W38" s="63">
        <f>RANK(U38:U38,$U$10:$U$42)</f>
        <v>29</v>
      </c>
      <c r="X38" s="64" t="str">
        <f t="shared" si="8"/>
        <v>B</v>
      </c>
      <c r="BB38" s="4"/>
      <c r="BC38" s="4"/>
    </row>
    <row r="39" spans="1:55" ht="15.95" customHeight="1" x14ac:dyDescent="0.3">
      <c r="B39" s="59">
        <v>30</v>
      </c>
      <c r="C39" s="61" t="s">
        <v>77</v>
      </c>
      <c r="D39" s="62" t="s">
        <v>28</v>
      </c>
      <c r="E39" s="62">
        <v>16</v>
      </c>
      <c r="F39" s="63" t="str">
        <f t="shared" si="15"/>
        <v>E</v>
      </c>
      <c r="G39" s="62">
        <v>55</v>
      </c>
      <c r="H39" s="63" t="str">
        <f t="shared" si="16"/>
        <v>C</v>
      </c>
      <c r="I39" s="63">
        <v>73</v>
      </c>
      <c r="J39" s="63" t="s">
        <v>20</v>
      </c>
      <c r="K39" s="63">
        <v>32</v>
      </c>
      <c r="L39" s="63" t="str">
        <f t="shared" si="17"/>
        <v>D</v>
      </c>
      <c r="M39" s="63">
        <v>60</v>
      </c>
      <c r="N39" s="67" t="s">
        <v>21</v>
      </c>
      <c r="O39" s="62">
        <v>79</v>
      </c>
      <c r="P39" s="63" t="str">
        <f t="shared" si="18"/>
        <v>B</v>
      </c>
      <c r="Q39" s="63">
        <v>52</v>
      </c>
      <c r="R39" s="63" t="s">
        <v>20</v>
      </c>
      <c r="S39" s="62">
        <v>78</v>
      </c>
      <c r="T39" s="63" t="s">
        <v>20</v>
      </c>
      <c r="U39" s="63">
        <f t="shared" si="4"/>
        <v>445</v>
      </c>
      <c r="V39" s="63">
        <v>56</v>
      </c>
      <c r="W39" s="63">
        <v>30</v>
      </c>
      <c r="X39" s="64" t="s">
        <v>21</v>
      </c>
      <c r="BB39" s="4"/>
      <c r="BC39" s="4"/>
    </row>
    <row r="40" spans="1:55" ht="15.95" customHeight="1" x14ac:dyDescent="0.3">
      <c r="B40" s="60">
        <v>31</v>
      </c>
      <c r="C40" s="61" t="s">
        <v>49</v>
      </c>
      <c r="D40" s="62" t="s">
        <v>28</v>
      </c>
      <c r="E40" s="62">
        <v>25</v>
      </c>
      <c r="F40" s="63" t="str">
        <f t="shared" si="15"/>
        <v>D</v>
      </c>
      <c r="G40" s="62">
        <v>29</v>
      </c>
      <c r="H40" s="63" t="str">
        <f t="shared" si="16"/>
        <v>D</v>
      </c>
      <c r="I40" s="63">
        <v>93</v>
      </c>
      <c r="J40" s="63" t="str">
        <f>IF(I40&gt;=81,"A",IF(I40&gt;=61,"B",IF(I40&gt;=41,"C",IF(I40&gt;=21,"D",IF(I40&gt;=0,"E",)))))</f>
        <v>A</v>
      </c>
      <c r="K40" s="63">
        <v>41</v>
      </c>
      <c r="L40" s="63" t="str">
        <f t="shared" si="17"/>
        <v>C</v>
      </c>
      <c r="M40" s="63">
        <v>55</v>
      </c>
      <c r="N40" s="63" t="s">
        <v>21</v>
      </c>
      <c r="O40" s="62">
        <v>35</v>
      </c>
      <c r="P40" s="63" t="str">
        <f t="shared" si="18"/>
        <v>D</v>
      </c>
      <c r="Q40" s="63">
        <v>52</v>
      </c>
      <c r="R40" s="63" t="str">
        <f>IF(Q40&gt;=81,"A",IF(Q40&gt;=61,"B",IF(Q40&gt;=41,"C",IF(Q40&gt;=21,"D",IF(Q40&gt;=0,"E",)))))</f>
        <v>C</v>
      </c>
      <c r="S40" s="62">
        <v>78</v>
      </c>
      <c r="T40" s="63" t="str">
        <f>IF(S40&gt;=81,"A",IF(S40&gt;=61,"B",IF(S40&gt;=41,"C",IF(S40&gt;=21,"D",IF(S40&gt;=0,"E",)))))</f>
        <v>B</v>
      </c>
      <c r="U40" s="63">
        <f t="shared" si="4"/>
        <v>408</v>
      </c>
      <c r="V40" s="63">
        <f>AVERAGE(E40:S40)</f>
        <v>51</v>
      </c>
      <c r="W40" s="63">
        <v>31</v>
      </c>
      <c r="X40" s="63" t="s">
        <v>21</v>
      </c>
      <c r="BB40" s="4"/>
      <c r="BC40" s="4"/>
    </row>
    <row r="41" spans="1:55" ht="15.95" customHeight="1" x14ac:dyDescent="0.3">
      <c r="B41" s="60">
        <v>32</v>
      </c>
      <c r="C41" s="61" t="s">
        <v>48</v>
      </c>
      <c r="D41" s="62" t="s">
        <v>28</v>
      </c>
      <c r="E41" s="62">
        <v>32</v>
      </c>
      <c r="F41" s="63" t="str">
        <f t="shared" si="15"/>
        <v>D</v>
      </c>
      <c r="G41" s="62">
        <v>34</v>
      </c>
      <c r="H41" s="63" t="str">
        <f t="shared" si="16"/>
        <v>D</v>
      </c>
      <c r="I41" s="63">
        <v>37</v>
      </c>
      <c r="J41" s="63" t="str">
        <f>IF(I41&gt;=81,"A",IF(I41&gt;=61,"B",IF(I41&gt;=41,"C",IF(I41&gt;=21,"D",IF(I41&gt;=0,"E",)))))</f>
        <v>D</v>
      </c>
      <c r="K41" s="63">
        <v>52</v>
      </c>
      <c r="L41" s="63" t="str">
        <f t="shared" si="17"/>
        <v>C</v>
      </c>
      <c r="M41" s="63">
        <v>40</v>
      </c>
      <c r="N41" s="63" t="s">
        <v>21</v>
      </c>
      <c r="O41" s="62">
        <v>73</v>
      </c>
      <c r="P41" s="63" t="str">
        <f t="shared" si="18"/>
        <v>B</v>
      </c>
      <c r="Q41" s="63">
        <v>56</v>
      </c>
      <c r="R41" s="63" t="str">
        <f>IF(Q41&gt;=81,"A",IF(Q41&gt;=61,"B",IF(Q41&gt;=41,"C",IF(Q41&gt;=21,"D",IF(Q41&gt;=0,"E",)))))</f>
        <v>C</v>
      </c>
      <c r="S41" s="62">
        <v>48</v>
      </c>
      <c r="T41" s="63" t="str">
        <f>IF(S41&gt;=81,"A",IF(S41&gt;=61,"B",IF(S41&gt;=41,"C",IF(S41&gt;=21,"D",IF(S41&gt;=0,"E",)))))</f>
        <v>C</v>
      </c>
      <c r="U41" s="63">
        <f t="shared" si="4"/>
        <v>372</v>
      </c>
      <c r="V41" s="67">
        <f>AVERAGE(E41:S41)</f>
        <v>46.5</v>
      </c>
      <c r="W41" s="67">
        <v>32</v>
      </c>
      <c r="X41" s="63" t="str">
        <f>IF(V41&gt;=81,"A",IF(V41&gt;=61,"B",IF(V41&gt;=41,"C",IF(V41&gt;=21,"D",IF(V41&gt;=0,"E",)))))</f>
        <v>C</v>
      </c>
      <c r="BB41" s="4"/>
      <c r="BC41" s="4"/>
    </row>
    <row r="42" spans="1:55" ht="15.95" customHeight="1" thickBot="1" x14ac:dyDescent="0.35">
      <c r="B42" s="60">
        <v>33</v>
      </c>
      <c r="C42" s="65" t="s">
        <v>85</v>
      </c>
      <c r="D42" s="66" t="s">
        <v>30</v>
      </c>
      <c r="E42" s="66">
        <v>22</v>
      </c>
      <c r="F42" s="67" t="str">
        <f t="shared" si="15"/>
        <v>D</v>
      </c>
      <c r="G42" s="66">
        <v>17</v>
      </c>
      <c r="H42" s="67" t="str">
        <f t="shared" si="16"/>
        <v>E</v>
      </c>
      <c r="I42" s="67">
        <v>71</v>
      </c>
      <c r="J42" s="67" t="str">
        <f>IF(I42&gt;=81,"A",IF(I42&gt;=61,"B",IF(I42&gt;=41,"C",IF(I42&gt;=21,"D",IF(I42&gt;=0,"E",)))))</f>
        <v>B</v>
      </c>
      <c r="K42" s="67">
        <v>84</v>
      </c>
      <c r="L42" s="67" t="str">
        <f t="shared" si="17"/>
        <v>A</v>
      </c>
      <c r="M42" s="67">
        <v>30</v>
      </c>
      <c r="N42" s="63" t="s">
        <v>20</v>
      </c>
      <c r="O42" s="66">
        <v>32</v>
      </c>
      <c r="P42" s="67" t="str">
        <f t="shared" si="18"/>
        <v>D</v>
      </c>
      <c r="Q42" s="67">
        <v>40</v>
      </c>
      <c r="R42" s="67" t="str">
        <f>IF(Q42&gt;=81,"A",IF(Q42&gt;=61,"B",IF(Q42&gt;=41,"C",IF(Q42&gt;=21,"D",IF(Q42&gt;=0,"E",)))))</f>
        <v>D</v>
      </c>
      <c r="S42" s="66">
        <v>29</v>
      </c>
      <c r="T42" s="67" t="str">
        <f>IF(S42&gt;=81,"A",IF(S42&gt;=61,"B",IF(S42&gt;=41,"C",IF(S42&gt;=21,"D",IF(S42&gt;=0,"E",)))))</f>
        <v>D</v>
      </c>
      <c r="U42" s="67">
        <f t="shared" si="4"/>
        <v>325</v>
      </c>
      <c r="V42" s="63">
        <f>AVERAGE(E42:S42)</f>
        <v>40.625</v>
      </c>
      <c r="W42" s="63">
        <v>33</v>
      </c>
      <c r="X42" s="67" t="s">
        <v>21</v>
      </c>
      <c r="BB42" s="4"/>
      <c r="BC42" s="4"/>
    </row>
    <row r="43" spans="1:55" ht="20.25" customHeight="1" thickTop="1" x14ac:dyDescent="0.3">
      <c r="B43" s="25"/>
      <c r="C43" s="4"/>
      <c r="D43" s="103"/>
      <c r="E43" s="33" t="s">
        <v>50</v>
      </c>
      <c r="F43" s="28"/>
      <c r="G43" s="34" t="s">
        <v>64</v>
      </c>
      <c r="H43" s="41"/>
      <c r="I43" s="29" t="s">
        <v>67</v>
      </c>
      <c r="J43" s="29"/>
      <c r="K43" s="29" t="s">
        <v>68</v>
      </c>
      <c r="L43" s="29"/>
      <c r="M43" s="44" t="s">
        <v>79</v>
      </c>
      <c r="N43" s="44"/>
      <c r="O43" s="44" t="s">
        <v>56</v>
      </c>
      <c r="P43" s="41"/>
      <c r="Q43" s="48" t="s">
        <v>63</v>
      </c>
      <c r="R43" s="29"/>
      <c r="S43" s="44" t="s">
        <v>57</v>
      </c>
      <c r="T43" s="28"/>
      <c r="U43" s="53"/>
      <c r="V43" s="52">
        <f>AVERAGE(V10:V42)</f>
        <v>74.956060606060618</v>
      </c>
      <c r="W43" s="51"/>
      <c r="X43" s="142" t="str">
        <f t="shared" ref="X43" si="19">IF(V43&gt;=81,"A",IF(V43&gt;=61,"B",IF(V43&gt;=41,"C",IF(V43&gt;=21,"D",IF(V43&gt;=0,"E",)))))</f>
        <v>B</v>
      </c>
      <c r="BB43" s="4"/>
      <c r="BC43" s="4"/>
    </row>
    <row r="44" spans="1:55" ht="15.95" customHeight="1" x14ac:dyDescent="0.3">
      <c r="B44" s="26"/>
      <c r="C44" s="27" t="s">
        <v>14</v>
      </c>
      <c r="D44" s="103"/>
      <c r="E44" s="38">
        <v>6.5</v>
      </c>
      <c r="F44" s="29"/>
      <c r="G44" s="29">
        <v>8</v>
      </c>
      <c r="H44" s="29"/>
      <c r="I44" s="29">
        <v>1</v>
      </c>
      <c r="J44" s="29"/>
      <c r="K44" s="29">
        <v>2</v>
      </c>
      <c r="L44" s="29"/>
      <c r="M44" s="29">
        <v>6.5</v>
      </c>
      <c r="N44" s="29"/>
      <c r="O44" s="29">
        <v>3</v>
      </c>
      <c r="P44" s="42"/>
      <c r="Q44" s="47">
        <v>5</v>
      </c>
      <c r="R44" s="29"/>
      <c r="S44" s="45">
        <v>4</v>
      </c>
      <c r="T44" s="29"/>
      <c r="BB44" s="4"/>
      <c r="BC44" s="4"/>
    </row>
    <row r="45" spans="1:55" ht="27" customHeight="1" x14ac:dyDescent="0.2">
      <c r="B45" s="5"/>
      <c r="C45" s="27" t="s">
        <v>15</v>
      </c>
      <c r="D45" s="103"/>
      <c r="E45" s="30">
        <v>61</v>
      </c>
      <c r="F45" s="31" t="str">
        <f t="shared" ref="F45" si="20">IF(E45&gt;=81,"A",IF(E45&gt;=61,"B",IF(E45&gt;=41,"C",IF(E45&gt;=21,"D",IF(E45&gt;=0,"E",)))))</f>
        <v>B</v>
      </c>
      <c r="G45" s="30">
        <f>AVERAGE(G10:G42)</f>
        <v>58.696969696969695</v>
      </c>
      <c r="H45" s="31" t="str">
        <f t="shared" ref="H45" si="21">IF(G45&gt;=81,"A",IF(G45&gt;=61,"B",IF(G45&gt;=41,"C",IF(G45&gt;=21,"D",IF(G45&gt;=0,"E",)))))</f>
        <v>C</v>
      </c>
      <c r="I45" s="31">
        <f>AVERAGE(I10:I42)</f>
        <v>87.545454545454547</v>
      </c>
      <c r="J45" s="31" t="s">
        <v>19</v>
      </c>
      <c r="K45" s="31">
        <f>AVERAGE(K10:K42)</f>
        <v>81.181818181818187</v>
      </c>
      <c r="L45" s="31" t="s">
        <v>19</v>
      </c>
      <c r="M45" s="31">
        <v>61</v>
      </c>
      <c r="N45" s="31" t="s">
        <v>20</v>
      </c>
      <c r="O45" s="30">
        <f>AVERAGE(O10:O42)</f>
        <v>80.333333333333329</v>
      </c>
      <c r="P45" s="43" t="str">
        <f t="shared" ref="P45" si="22">IF(O45&gt;=81,"A",IF(O45&gt;=61,"B",IF(O45&gt;=41,"C",IF(O45&gt;=21,"D",IF(O45&gt;=0,"E",)))))</f>
        <v>B</v>
      </c>
      <c r="Q45" s="50">
        <f>AVERAGE(Q10:Q42)</f>
        <v>77.272727272727266</v>
      </c>
      <c r="R45" s="31" t="s">
        <v>20</v>
      </c>
      <c r="S45" s="46">
        <f>AVERAGE(S10:S42)</f>
        <v>79.969696969696969</v>
      </c>
      <c r="T45" s="31" t="str">
        <f t="shared" ref="T45" si="23">IF(S45&gt;=81,"A",IF(S45&gt;=61,"B",IF(S45&gt;=41,"C",IF(S45&gt;=21,"D",IF(S45&gt;=0,"E",)))))</f>
        <v>B</v>
      </c>
      <c r="BB45" s="4"/>
      <c r="BC45" s="4"/>
    </row>
    <row r="46" spans="1:55" ht="15.95" customHeight="1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Z46" s="5">
        <v>4</v>
      </c>
      <c r="BB46" s="4"/>
      <c r="BC46" s="4"/>
    </row>
    <row r="47" spans="1:55" ht="15.95" customHeight="1" x14ac:dyDescent="0.2">
      <c r="B47" s="5"/>
      <c r="C47" s="85" t="s">
        <v>16</v>
      </c>
      <c r="D47" s="85"/>
      <c r="E47" s="5"/>
      <c r="F47" s="35" t="s">
        <v>51</v>
      </c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5"/>
      <c r="T47" s="5"/>
    </row>
    <row r="48" spans="1:55" ht="15.95" customHeight="1" x14ac:dyDescent="0.2">
      <c r="B48" s="5"/>
      <c r="C48" s="27" t="s">
        <v>17</v>
      </c>
      <c r="D48" s="27" t="s">
        <v>18</v>
      </c>
      <c r="E48" s="5"/>
      <c r="F48" s="37">
        <v>1</v>
      </c>
      <c r="G48" s="37" t="s">
        <v>52</v>
      </c>
      <c r="H48" s="36"/>
      <c r="I48" s="36"/>
      <c r="J48" s="36"/>
      <c r="K48" s="36"/>
      <c r="L48" s="54"/>
      <c r="M48" s="54"/>
      <c r="N48" s="54"/>
      <c r="O48" s="56" t="s">
        <v>73</v>
      </c>
      <c r="P48" s="56"/>
      <c r="Q48" s="56"/>
      <c r="R48" s="56"/>
      <c r="S48" s="56"/>
      <c r="T48" s="56"/>
    </row>
    <row r="49" spans="1:55" ht="15.95" customHeight="1" x14ac:dyDescent="0.2">
      <c r="B49" s="5"/>
      <c r="C49" s="27" t="s">
        <v>19</v>
      </c>
      <c r="D49" s="29">
        <f>COUNTIF(X10:X42,"A")</f>
        <v>12</v>
      </c>
      <c r="E49" s="5"/>
      <c r="F49" s="37">
        <v>2</v>
      </c>
      <c r="G49" s="49" t="s">
        <v>59</v>
      </c>
      <c r="H49" s="49"/>
      <c r="I49" s="49"/>
      <c r="J49" s="49"/>
      <c r="K49" s="49"/>
      <c r="L49" s="55"/>
      <c r="M49" s="55"/>
      <c r="N49" s="55"/>
      <c r="O49" s="57" t="s">
        <v>80</v>
      </c>
      <c r="P49" s="57"/>
      <c r="Q49" s="55"/>
      <c r="R49" s="57"/>
      <c r="S49" s="57"/>
      <c r="T49" s="56"/>
    </row>
    <row r="50" spans="1:55" ht="15.95" customHeight="1" x14ac:dyDescent="0.2">
      <c r="B50" s="5"/>
      <c r="C50" s="27" t="s">
        <v>20</v>
      </c>
      <c r="D50" s="29">
        <f>COUNTIF(X10:X42,"B")</f>
        <v>17</v>
      </c>
      <c r="E50" s="5"/>
      <c r="F50" s="37">
        <v>3</v>
      </c>
      <c r="G50" s="49" t="s">
        <v>58</v>
      </c>
      <c r="H50" s="49"/>
      <c r="I50" s="49"/>
      <c r="J50" s="49"/>
      <c r="K50" s="49"/>
      <c r="L50" s="49"/>
      <c r="M50" s="49"/>
      <c r="N50" s="49"/>
      <c r="O50" s="49"/>
      <c r="P50" s="49" t="s">
        <v>81</v>
      </c>
      <c r="Q50" s="49"/>
      <c r="R50" s="49"/>
      <c r="S50" s="49"/>
      <c r="T50" s="5"/>
    </row>
    <row r="51" spans="1:55" ht="15.95" customHeight="1" x14ac:dyDescent="0.2">
      <c r="B51" s="5"/>
      <c r="C51" s="27" t="s">
        <v>21</v>
      </c>
      <c r="D51" s="29">
        <f>COUNTIF(X10:X42,"C")</f>
        <v>4</v>
      </c>
      <c r="E51" s="5"/>
      <c r="F51" s="37">
        <v>4</v>
      </c>
      <c r="G51" s="49" t="s">
        <v>60</v>
      </c>
      <c r="H51" s="49"/>
      <c r="I51" s="49"/>
      <c r="J51" s="49"/>
      <c r="K51" s="49"/>
      <c r="L51" s="49"/>
      <c r="M51" s="49"/>
      <c r="N51" s="49"/>
      <c r="O51" s="49"/>
      <c r="P51" s="49" t="s">
        <v>82</v>
      </c>
      <c r="Q51" s="49"/>
      <c r="R51" s="49"/>
      <c r="S51" s="49"/>
      <c r="T51" s="39"/>
      <c r="U51" s="39"/>
      <c r="V51" s="40"/>
      <c r="W51" s="40"/>
    </row>
    <row r="52" spans="1:55" ht="15.95" customHeight="1" x14ac:dyDescent="0.2">
      <c r="B52" s="5"/>
      <c r="C52" s="27" t="s">
        <v>22</v>
      </c>
      <c r="D52" s="29">
        <f>COUNTIF(X10:X42,"D")</f>
        <v>0</v>
      </c>
      <c r="E52" s="5"/>
      <c r="F52" s="37"/>
      <c r="G52" s="37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5"/>
      <c r="T52" s="5"/>
    </row>
    <row r="53" spans="1:55" ht="15.95" customHeight="1" x14ac:dyDescent="0.2">
      <c r="B53" s="5"/>
      <c r="C53" s="27" t="s">
        <v>23</v>
      </c>
      <c r="D53" s="29">
        <v>0</v>
      </c>
      <c r="E53" s="5"/>
      <c r="T53" s="5"/>
    </row>
    <row r="54" spans="1:55" ht="15.95" customHeight="1" x14ac:dyDescent="0.2">
      <c r="B54" s="5"/>
      <c r="C54" s="32" t="s">
        <v>24</v>
      </c>
      <c r="D54" s="31">
        <f>SUM(D49:D53)</f>
        <v>33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55" ht="15.95" customHeight="1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55" ht="15.95" customHeight="1" x14ac:dyDescent="0.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55" ht="31.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</row>
    <row r="58" spans="1:55" ht="15.9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</row>
    <row r="59" spans="1:55" ht="15.9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</row>
    <row r="60" spans="1:55" ht="15.9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</row>
    <row r="61" spans="1:55" ht="15.9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</row>
    <row r="62" spans="1:55" ht="15.9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X62" s="22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</row>
    <row r="63" spans="1:55" ht="15.9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X63" s="22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</row>
    <row r="64" spans="1:55" ht="15.9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X64" s="22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</row>
    <row r="65" spans="1:55" ht="15.95" customHeight="1" x14ac:dyDescent="0.2">
      <c r="A65" s="5"/>
      <c r="B65" s="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X65" s="22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</row>
    <row r="66" spans="1:55" ht="15.95" customHeight="1" x14ac:dyDescent="0.2">
      <c r="A66" s="5"/>
      <c r="B66" s="5"/>
      <c r="C66" s="18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X66" s="22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</row>
    <row r="67" spans="1:55" ht="15.95" customHeight="1" x14ac:dyDescent="0.2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</row>
    <row r="68" spans="1:55" ht="15.95" customHeight="1" x14ac:dyDescent="0.2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</row>
    <row r="69" spans="1:55" ht="15.95" customHeight="1" x14ac:dyDescent="0.2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</row>
    <row r="70" spans="1:55" ht="15.95" customHeight="1" x14ac:dyDescent="0.2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</row>
    <row r="71" spans="1:55" ht="15.95" customHeight="1" x14ac:dyDescent="0.2">
      <c r="A71" s="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</row>
    <row r="72" spans="1:55" ht="15.95" customHeight="1" x14ac:dyDescent="0.2">
      <c r="A72" s="5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</row>
    <row r="73" spans="1:55" ht="15.95" customHeight="1" x14ac:dyDescent="0.2">
      <c r="A73" s="5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</row>
    <row r="74" spans="1:55" ht="15.95" customHeight="1" x14ac:dyDescent="0.2">
      <c r="A74" s="5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</row>
    <row r="75" spans="1:55" ht="15.95" customHeight="1" x14ac:dyDescent="0.2">
      <c r="A75" s="5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</row>
    <row r="76" spans="1:55" ht="15.95" customHeight="1" x14ac:dyDescent="0.2">
      <c r="A76" s="5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</row>
    <row r="77" spans="1:55" ht="15.95" customHeight="1" x14ac:dyDescent="0.2">
      <c r="A77" s="5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</row>
    <row r="78" spans="1:55" ht="15.95" customHeight="1" x14ac:dyDescent="0.2">
      <c r="A78" s="5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</row>
    <row r="79" spans="1:55" ht="12.95" customHeight="1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55" ht="12.95" customHeight="1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2:20" ht="12.95" customHeight="1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2:20" ht="12.95" customHeight="1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2:20" ht="12.95" customHeight="1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2:20" ht="12.95" customHeight="1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2:20" ht="12.95" customHeight="1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2:20" ht="12.95" customHeight="1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2:20" ht="12.95" customHeight="1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2:20" ht="12.95" customHeight="1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2:20" ht="12.95" customHeight="1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2:20" ht="12.95" customHeight="1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2:20" ht="12.95" customHeight="1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2:20" ht="12.95" customHeight="1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2:20" ht="12.95" customHeight="1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2:20" ht="12.95" customHeight="1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2:20" ht="12.95" customHeight="1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2:20" ht="12.95" customHeight="1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2:20" ht="12.95" customHeight="1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2:20" ht="12.95" customHeight="1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2:20" ht="12.95" customHeight="1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2:20" ht="12.95" customHeight="1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2:20" ht="12.95" customHeight="1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2:20" ht="12.95" customHeight="1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2:20" ht="12.95" customHeight="1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2:20" ht="12.95" customHeight="1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2:20" ht="12.95" customHeight="1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2:20" ht="12.95" customHeight="1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2:20" ht="12.95" customHeight="1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2:20" ht="12.95" customHeight="1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2:20" ht="12.95" customHeight="1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2:20" ht="12.95" customHeight="1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2:20" ht="12.95" customHeight="1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2:20" ht="12.95" customHeight="1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2:20" ht="12.95" customHeight="1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2:20" ht="12.95" customHeight="1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2:20" ht="12.95" customHeight="1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2:20" ht="12.95" customHeight="1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2:20" ht="12.95" customHeight="1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2:20" ht="12.95" customHeight="1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2:20" ht="12.95" customHeight="1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2:20" ht="12.95" customHeight="1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2:20" ht="12.95" customHeight="1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2:20" ht="12.95" customHeight="1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2:20" ht="12.95" customHeight="1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2:20" ht="12.95" customHeight="1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2:20" ht="12.95" customHeight="1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2:20" ht="12.95" customHeight="1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2:20" ht="12.95" customHeight="1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2:20" ht="12.95" customHeight="1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2:20" ht="12.95" customHeight="1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2:20" ht="12.95" customHeight="1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2:20" ht="12.95" customHeight="1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2:20" ht="12.95" customHeight="1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2:20" ht="12.95" customHeight="1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2:20" ht="12.95" customHeight="1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2:20" ht="12.95" customHeight="1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2:20" ht="12.95" customHeight="1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2:20" ht="12.95" customHeight="1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2:20" ht="12.95" customHeight="1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2:20" ht="12.95" customHeight="1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2:20" ht="12.95" customHeight="1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2:20" ht="12.95" customHeight="1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2:20" ht="12.95" customHeight="1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2:20" ht="12.95" customHeight="1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2:20" ht="12.95" customHeight="1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2:20" ht="12.95" customHeight="1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2:20" ht="12.95" customHeight="1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2:20" ht="12.95" customHeight="1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2:20" ht="12.95" customHeight="1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2:20" ht="12.95" customHeight="1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2:20" ht="12.95" customHeight="1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2:20" ht="12.95" customHeight="1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2:20" ht="12.95" customHeight="1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2:20" ht="12.95" customHeight="1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2:20" ht="12.95" customHeight="1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2:20" ht="12.95" customHeight="1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2:20" ht="12.95" customHeight="1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2:20" ht="12.95" customHeight="1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2:20" ht="12.95" customHeight="1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2:20" ht="12.95" customHeight="1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2:20" ht="12.95" customHeight="1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2:20" ht="12.95" customHeight="1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2:20" ht="12.95" customHeight="1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2:20" ht="12.95" customHeight="1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2:20" ht="12.95" customHeight="1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2:20" ht="12.95" customHeight="1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2:20" ht="12.95" customHeight="1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2:20" ht="12.95" customHeight="1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2:20" ht="12.95" customHeight="1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2:20" ht="12.95" customHeight="1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2:20" ht="12.95" customHeight="1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2:20" ht="12.95" customHeight="1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2:20" ht="12.95" customHeight="1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2:20" ht="12.95" customHeight="1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2:20" ht="12.95" customHeight="1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2:20" ht="12.95" customHeight="1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2:20" ht="12.95" customHeight="1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2:20" ht="12.95" customHeight="1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2:20" ht="12.95" customHeight="1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2:20" ht="12.95" customHeight="1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2:20" ht="12.95" customHeight="1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2:20" ht="12.95" customHeight="1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2:20" ht="12.95" customHeight="1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2:20" ht="12.95" customHeight="1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2:20" ht="12.95" customHeight="1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2:20" ht="12.95" customHeight="1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2:20" ht="12.95" customHeight="1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2:20" ht="12.95" customHeight="1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2:20" ht="12.95" customHeight="1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2:20" ht="12.95" customHeight="1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2:20" ht="12.95" customHeight="1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2:20" ht="12.95" customHeight="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2:20" ht="12.95" customHeight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2:20" ht="12.9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2:20" ht="12.9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2:20" ht="12.9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2:20" ht="12.9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2:20" ht="12.9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2:20" ht="12.9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2:20" ht="12.9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2:20" ht="12.9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2:20" ht="12.9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2:20" ht="12.9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2:20" ht="12.9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2:20" ht="12.9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2:20" ht="12.9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2:20" ht="12.9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2:20" ht="12.95" customHeight="1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2:20" ht="12.9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2:20" ht="12.95" customHeight="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2:20" ht="12.95" customHeight="1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2:20" ht="12.95" customHeight="1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2:20" ht="12.95" customHeight="1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2:20" ht="12.95" customHeight="1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2:20" ht="12.95" customHeight="1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2:20" ht="12.95" customHeight="1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2:20" ht="12.95" customHeight="1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2:20" ht="12.95" customHeight="1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2:20" ht="12.95" customHeight="1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2:20" ht="12.95" customHeight="1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2:20" ht="12.95" customHeight="1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2:20" ht="12.95" customHeight="1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2:20" ht="12.95" customHeight="1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2:20" ht="12.95" customHeight="1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2:20" ht="12.95" customHeight="1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2:20" ht="12.95" customHeight="1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2:20" ht="12.95" customHeight="1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2:20" ht="12.95" customHeight="1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2:20" ht="12.95" customHeight="1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2:20" ht="12.95" customHeight="1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2:20" ht="12.95" customHeight="1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2:20" ht="12.95" customHeight="1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2:20" ht="12.95" customHeight="1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2:20" ht="12.95" customHeight="1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2:20" ht="12.95" customHeight="1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2:20" ht="12.95" customHeight="1" x14ac:dyDescent="0.2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2:20" ht="12.95" customHeight="1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2:20" ht="12.95" customHeight="1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2:20" ht="12.95" customHeight="1" x14ac:dyDescent="0.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2:20" ht="12.95" customHeight="1" x14ac:dyDescent="0.2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2:20" ht="12.95" customHeight="1" x14ac:dyDescent="0.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2:20" ht="12.95" customHeight="1" x14ac:dyDescent="0.2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2:20" ht="12.95" customHeight="1" x14ac:dyDescent="0.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2:20" ht="12.95" customHeight="1" x14ac:dyDescent="0.2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2:20" ht="12.95" customHeight="1" x14ac:dyDescent="0.2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2:20" ht="12.95" customHeight="1" x14ac:dyDescent="0.2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2:20" ht="12.95" customHeight="1" x14ac:dyDescent="0.2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2:20" ht="12.95" customHeight="1" x14ac:dyDescent="0.2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2:20" ht="12.95" customHeight="1" x14ac:dyDescent="0.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2:20" ht="12.95" customHeight="1" x14ac:dyDescent="0.2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2:20" ht="12.95" customHeight="1" x14ac:dyDescent="0.2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2:20" ht="12.95" customHeight="1" x14ac:dyDescent="0.2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2:20" ht="12.95" customHeight="1" x14ac:dyDescent="0.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2:20" ht="12.95" customHeight="1" x14ac:dyDescent="0.2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2:20" ht="12.95" customHeight="1" x14ac:dyDescent="0.2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2:20" ht="12.95" customHeight="1" x14ac:dyDescent="0.2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2:20" ht="12.95" customHeight="1" x14ac:dyDescent="0.2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2:20" ht="12.95" customHeight="1" x14ac:dyDescent="0.2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2:20" ht="12.95" customHeight="1" x14ac:dyDescent="0.2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2:20" ht="12.95" customHeight="1" x14ac:dyDescent="0.2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2:20" ht="12.95" customHeight="1" x14ac:dyDescent="0.2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2:20" ht="12.95" customHeight="1" x14ac:dyDescent="0.2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2:20" ht="12.95" customHeight="1" x14ac:dyDescent="0.2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2:20" ht="12.95" customHeight="1" x14ac:dyDescent="0.2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2:20" ht="12.95" customHeight="1" x14ac:dyDescent="0.2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2:20" ht="12.95" customHeight="1" x14ac:dyDescent="0.2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2:20" ht="12.95" customHeight="1" x14ac:dyDescent="0.2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2:20" ht="12.95" customHeight="1" x14ac:dyDescent="0.2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2:20" ht="12.95" customHeight="1" x14ac:dyDescent="0.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2:20" ht="12.95" customHeight="1" x14ac:dyDescent="0.2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2:20" ht="12.95" customHeight="1" x14ac:dyDescent="0.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2:20" ht="12.95" customHeight="1" x14ac:dyDescent="0.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2:20" ht="12.95" customHeight="1" x14ac:dyDescent="0.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2:20" ht="12.95" customHeight="1" x14ac:dyDescent="0.2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2:20" ht="12.95" customHeight="1" x14ac:dyDescent="0.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2:20" ht="12.95" customHeight="1" x14ac:dyDescent="0.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2:20" ht="12.95" customHeight="1" x14ac:dyDescent="0.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2:20" ht="12.95" customHeight="1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2:20" ht="12.95" customHeight="1" x14ac:dyDescent="0.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2:20" ht="12.95" customHeight="1" x14ac:dyDescent="0.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2:20" ht="12.95" customHeight="1" x14ac:dyDescent="0.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2:20" ht="12.95" customHeight="1" x14ac:dyDescent="0.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2:20" ht="12.95" customHeight="1" x14ac:dyDescent="0.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2:20" ht="12.95" customHeight="1" x14ac:dyDescent="0.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2:20" ht="12.95" customHeight="1" x14ac:dyDescent="0.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2:20" ht="12.95" customHeight="1" x14ac:dyDescent="0.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2:20" ht="12.95" customHeight="1" x14ac:dyDescent="0.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2:20" ht="12.95" customHeight="1" x14ac:dyDescent="0.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2:20" ht="12.95" customHeight="1" x14ac:dyDescent="0.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2:20" ht="12.95" customHeight="1" x14ac:dyDescent="0.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2:20" ht="12.95" customHeight="1" x14ac:dyDescent="0.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2:20" ht="12.95" customHeight="1" x14ac:dyDescent="0.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2:20" ht="12.95" customHeight="1" x14ac:dyDescent="0.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2:20" ht="12.95" customHeight="1" x14ac:dyDescent="0.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2:20" ht="12.95" customHeight="1" x14ac:dyDescent="0.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2:20" ht="12.95" customHeight="1" x14ac:dyDescent="0.2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2:20" ht="12.95" customHeight="1" x14ac:dyDescent="0.2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2:20" ht="12.95" customHeight="1" x14ac:dyDescent="0.2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2:20" ht="12.95" customHeight="1" x14ac:dyDescent="0.2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2:20" ht="12.95" customHeight="1" x14ac:dyDescent="0.2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2:20" ht="12.95" customHeight="1" x14ac:dyDescent="0.2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2:20" ht="12.95" customHeight="1" x14ac:dyDescent="0.2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2:20" ht="12.95" customHeight="1" x14ac:dyDescent="0.2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2:20" ht="12.95" customHeight="1" x14ac:dyDescent="0.2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2:20" ht="12.95" customHeight="1" x14ac:dyDescent="0.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2:20" ht="12.95" customHeight="1" x14ac:dyDescent="0.2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2:20" ht="12.95" customHeight="1" x14ac:dyDescent="0.2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2:20" ht="12.95" customHeight="1" x14ac:dyDescent="0.2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2:20" ht="12.95" customHeight="1" x14ac:dyDescent="0.2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2:20" ht="12.95" customHeight="1" x14ac:dyDescent="0.2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2:20" ht="12.95" customHeight="1" x14ac:dyDescent="0.2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2:20" ht="12.95" customHeight="1" x14ac:dyDescent="0.2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2:20" ht="12.95" customHeight="1" x14ac:dyDescent="0.2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2:20" ht="12.95" customHeight="1" x14ac:dyDescent="0.2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2:20" ht="12.95" customHeight="1" x14ac:dyDescent="0.2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2:20" ht="12.95" customHeight="1" x14ac:dyDescent="0.2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2:20" ht="12.95" customHeight="1" x14ac:dyDescent="0.2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2:20" ht="12.95" customHeight="1" x14ac:dyDescent="0.2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2:20" ht="12.95" customHeight="1" x14ac:dyDescent="0.2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2:20" ht="12.95" customHeight="1" x14ac:dyDescent="0.2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2:20" ht="12.95" customHeight="1" x14ac:dyDescent="0.2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2:20" ht="12.95" customHeight="1" x14ac:dyDescent="0.2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2:20" ht="12.95" customHeight="1" x14ac:dyDescent="0.2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2:20" ht="12.95" customHeight="1" x14ac:dyDescent="0.2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2:20" ht="12.95" customHeight="1" x14ac:dyDescent="0.2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2:20" ht="12.95" customHeight="1" x14ac:dyDescent="0.2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2:20" ht="12.95" customHeight="1" x14ac:dyDescent="0.2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2:20" ht="12.95" customHeight="1" x14ac:dyDescent="0.2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2:20" ht="12.95" customHeight="1" x14ac:dyDescent="0.2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2:20" ht="12.95" customHeight="1" x14ac:dyDescent="0.2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2:20" ht="12.95" customHeight="1" x14ac:dyDescent="0.2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2:20" ht="12.95" customHeight="1" x14ac:dyDescent="0.2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2:20" ht="12.95" customHeight="1" x14ac:dyDescent="0.2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2:20" ht="12.95" customHeight="1" x14ac:dyDescent="0.2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2:20" ht="12.95" customHeight="1" x14ac:dyDescent="0.2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2:20" ht="12.95" customHeight="1" x14ac:dyDescent="0.2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2:20" ht="12.95" customHeight="1" x14ac:dyDescent="0.2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2:20" ht="12.95" customHeight="1" x14ac:dyDescent="0.2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2:20" ht="12.95" customHeight="1" x14ac:dyDescent="0.2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2:20" ht="12.95" customHeight="1" x14ac:dyDescent="0.2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2:20" ht="12.95" customHeight="1" x14ac:dyDescent="0.2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2:20" ht="12.95" customHeight="1" x14ac:dyDescent="0.2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2:20" ht="12.95" customHeight="1" x14ac:dyDescent="0.2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2:20" ht="12.95" customHeight="1" x14ac:dyDescent="0.2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2:20" ht="12.95" customHeight="1" x14ac:dyDescent="0.2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2:20" ht="12.95" customHeight="1" x14ac:dyDescent="0.2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2:20" ht="12.95" customHeight="1" x14ac:dyDescent="0.2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2:20" ht="12.95" customHeight="1" x14ac:dyDescent="0.2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2:20" ht="12.95" customHeight="1" x14ac:dyDescent="0.2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2:20" ht="12.95" customHeight="1" x14ac:dyDescent="0.2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2:20" ht="12.95" customHeight="1" x14ac:dyDescent="0.2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2:20" ht="12.95" customHeight="1" x14ac:dyDescent="0.2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2:20" ht="12.95" customHeight="1" x14ac:dyDescent="0.2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2:20" ht="12.95" customHeight="1" x14ac:dyDescent="0.2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2:20" ht="12.95" customHeight="1" x14ac:dyDescent="0.2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2:20" ht="12.95" customHeight="1" x14ac:dyDescent="0.2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2:20" ht="12.95" customHeight="1" x14ac:dyDescent="0.2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2:20" ht="12.95" customHeight="1" x14ac:dyDescent="0.2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2:20" ht="12.95" customHeight="1" x14ac:dyDescent="0.2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2:20" ht="12.95" customHeight="1" x14ac:dyDescent="0.2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2:20" ht="12.95" customHeight="1" x14ac:dyDescent="0.2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2:20" ht="12.95" customHeight="1" x14ac:dyDescent="0.2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2:20" ht="12.95" customHeight="1" x14ac:dyDescent="0.2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2:20" ht="12.95" customHeight="1" x14ac:dyDescent="0.2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2:20" ht="12.95" customHeight="1" x14ac:dyDescent="0.2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2:20" ht="12.95" customHeight="1" x14ac:dyDescent="0.2">
      <c r="B365" s="4"/>
    </row>
    <row r="366" spans="2:20" ht="12.95" customHeight="1" x14ac:dyDescent="0.2">
      <c r="B366" s="4"/>
    </row>
  </sheetData>
  <sheetProtection selectLockedCells="1"/>
  <sortState ref="C10:X42">
    <sortCondition descending="1" ref="U10:U42"/>
  </sortState>
  <mergeCells count="32">
    <mergeCell ref="H2:X2"/>
    <mergeCell ref="H3:X3"/>
    <mergeCell ref="X6:X8"/>
    <mergeCell ref="V6:V8"/>
    <mergeCell ref="H4:X4"/>
    <mergeCell ref="U6:U8"/>
    <mergeCell ref="H6:H8"/>
    <mergeCell ref="O6:O8"/>
    <mergeCell ref="S6:S8"/>
    <mergeCell ref="Q6:Q8"/>
    <mergeCell ref="I6:I8"/>
    <mergeCell ref="J6:J8"/>
    <mergeCell ref="K6:K8"/>
    <mergeCell ref="L6:L8"/>
    <mergeCell ref="W6:W8"/>
    <mergeCell ref="R6:R8"/>
    <mergeCell ref="M6:M8"/>
    <mergeCell ref="N6:N8"/>
    <mergeCell ref="C47:D47"/>
    <mergeCell ref="E2:G2"/>
    <mergeCell ref="E3:G3"/>
    <mergeCell ref="E4:G4"/>
    <mergeCell ref="E6:E8"/>
    <mergeCell ref="G6:G8"/>
    <mergeCell ref="F6:F8"/>
    <mergeCell ref="E5:T5"/>
    <mergeCell ref="P6:P8"/>
    <mergeCell ref="T6:T8"/>
    <mergeCell ref="D43:D45"/>
    <mergeCell ref="B1:D7"/>
    <mergeCell ref="E1:G1"/>
    <mergeCell ref="H1:X1"/>
  </mergeCells>
  <dataValidations count="2">
    <dataValidation type="whole" errorStyle="warning" allowBlank="1" showErrorMessage="1" errorTitle="INVALID ENTRY!" error="Value between 0 and 50 only" sqref="G22:G42 S22:S42 O22:O42 E10 O10 S10 G10 O12:O21 S12:S21 G12:G21 E12:E21 E22:E42">
      <formula1>0</formula1>
      <formula2>50</formula2>
    </dataValidation>
    <dataValidation type="textLength" operator="lessThanOrEqual" showInputMessage="1" showErrorMessage="1" errorTitle="INVALID ENTRY" error="Fill &quot;M&quot; OR &quot;F&quot;" sqref="D10:D21 D22:D41">
      <formula1>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S1</vt:lpstr>
      <vt:lpstr>'S1'!CANDIDATES_NAMES</vt:lpstr>
      <vt:lpstr>'S1'!ENGLISH_SCORE</vt:lpstr>
      <vt:lpstr>'S1'!INDEX_NO.</vt:lpstr>
      <vt:lpstr>'S1'!Jina_SHULE</vt:lpstr>
      <vt:lpstr>'S1'!KISWAHILI_SCORE</vt:lpstr>
      <vt:lpstr>'S1'!S_STUDIES_SCORE</vt:lpstr>
      <vt:lpstr>'S1'!SEX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OLESAKA</dc:creator>
  <cp:lastModifiedBy>MATHIAS THOMAS</cp:lastModifiedBy>
  <cp:lastPrinted>2022-04-11T06:24:10Z</cp:lastPrinted>
  <dcterms:created xsi:type="dcterms:W3CDTF">2019-08-08T06:31:47Z</dcterms:created>
  <dcterms:modified xsi:type="dcterms:W3CDTF">2023-12-04T02:33:11Z</dcterms:modified>
</cp:coreProperties>
</file>