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RESULTS\2023\Annual 2023\"/>
    </mc:Choice>
  </mc:AlternateContent>
  <bookViews>
    <workbookView xWindow="0" yWindow="0" windowWidth="19425" windowHeight="7620"/>
  </bookViews>
  <sheets>
    <sheet name="S1" sheetId="1" r:id="rId1"/>
  </sheets>
  <definedNames>
    <definedName name="CANDIDATES_NAMES" localSheetId="0">'S1'!$C$10:$C$37</definedName>
    <definedName name="ENGLISH_GRD" localSheetId="0">'S1'!#REF!</definedName>
    <definedName name="ENGLISH_SCORE" localSheetId="0">'S1'!$G$10:$G$37</definedName>
    <definedName name="GRD" localSheetId="0">'S1'!#REF!</definedName>
    <definedName name="INDEX_NO." localSheetId="0">'S1'!$B$10:$B$40</definedName>
    <definedName name="Jina_SHULE" localSheetId="0">'S1'!$H$1</definedName>
    <definedName name="KISWAHILI_SCORE" localSheetId="0">'S1'!$E$11:$E$37</definedName>
    <definedName name="KISWHILI_GRD" localSheetId="0">'S1'!#REF!</definedName>
    <definedName name="MATHS_GRD" localSheetId="0">'S1'!#REF!</definedName>
    <definedName name="MATHS_SCORE" localSheetId="0">'S1'!#REF!</definedName>
    <definedName name="S_STUDIES_GRD" localSheetId="0">'S1'!#REF!</definedName>
    <definedName name="S_STUDIES_SCORE" localSheetId="0">'S1'!$K$10:$K$37</definedName>
    <definedName name="SCIENCE_GRD" localSheetId="0">'S1'!#REF!</definedName>
    <definedName name="SCIENCE_SCORE" localSheetId="0">'S1'!#REF!</definedName>
    <definedName name="SEX" localSheetId="0">'S1'!$D$10:$D$37</definedName>
    <definedName name="WALIOF_ENG" localSheetId="0">'S1'!#REF!</definedName>
    <definedName name="WALIOF_HIS" localSheetId="0">'S1'!#REF!</definedName>
    <definedName name="WALIOF_KISW" localSheetId="0">'S1'!#REF!</definedName>
    <definedName name="WALIOF_MAAR" localSheetId="0">'S1'!#REF!</definedName>
    <definedName name="WALIOF_SAY" localSheetId="0">'S1'!#REF!</definedName>
  </definedNames>
  <calcPr calcId="152511"/>
</workbook>
</file>

<file path=xl/calcChain.xml><?xml version="1.0" encoding="utf-8"?>
<calcChain xmlns="http://schemas.openxmlformats.org/spreadsheetml/2006/main">
  <c r="E46" i="1" l="1"/>
  <c r="D55" i="1"/>
  <c r="D56" i="1" s="1"/>
  <c r="M46" i="1" l="1"/>
  <c r="K46" i="1"/>
  <c r="I46" i="1"/>
  <c r="G46" i="1"/>
  <c r="H46" i="1" l="1"/>
  <c r="J46" i="1"/>
  <c r="L46" i="1"/>
  <c r="N46" i="1"/>
  <c r="O46" i="1"/>
  <c r="F46" i="1"/>
  <c r="P34" i="1"/>
  <c r="P41" i="1"/>
  <c r="P37" i="1"/>
  <c r="P39" i="1"/>
  <c r="P42" i="1"/>
  <c r="P27" i="1"/>
  <c r="N34" i="1"/>
  <c r="N41" i="1"/>
  <c r="N37" i="1"/>
  <c r="N39" i="1"/>
  <c r="N42" i="1"/>
  <c r="N27" i="1"/>
  <c r="L34" i="1"/>
  <c r="L41" i="1"/>
  <c r="L37" i="1"/>
  <c r="L39" i="1"/>
  <c r="L42" i="1"/>
  <c r="L27" i="1"/>
  <c r="J34" i="1"/>
  <c r="J41" i="1"/>
  <c r="J37" i="1"/>
  <c r="J39" i="1"/>
  <c r="J42" i="1"/>
  <c r="J27" i="1"/>
  <c r="H34" i="1"/>
  <c r="H41" i="1"/>
  <c r="H37" i="1"/>
  <c r="H39" i="1"/>
  <c r="H42" i="1"/>
  <c r="H27" i="1"/>
  <c r="F34" i="1"/>
  <c r="F41" i="1"/>
  <c r="F37" i="1"/>
  <c r="F39" i="1"/>
  <c r="F42" i="1"/>
  <c r="F27" i="1"/>
  <c r="Q39" i="1" l="1"/>
  <c r="Q34" i="1"/>
  <c r="Q27" i="1"/>
  <c r="Q42" i="1"/>
  <c r="Q37" i="1"/>
  <c r="Q41" i="1"/>
  <c r="P43" i="1"/>
  <c r="N43" i="1"/>
  <c r="L43" i="1"/>
  <c r="J43" i="1"/>
  <c r="H43" i="1"/>
  <c r="F43" i="1"/>
  <c r="P22" i="1"/>
  <c r="N22" i="1"/>
  <c r="L22" i="1"/>
  <c r="J22" i="1"/>
  <c r="H22" i="1"/>
  <c r="F22" i="1"/>
  <c r="P29" i="1"/>
  <c r="H29" i="1"/>
  <c r="F29" i="1"/>
  <c r="Q43" i="1" l="1"/>
  <c r="Q29" i="1"/>
  <c r="Q22" i="1"/>
  <c r="J23" i="1"/>
  <c r="J12" i="1"/>
  <c r="J15" i="1"/>
  <c r="J24" i="1"/>
  <c r="J10" i="1"/>
  <c r="J40" i="1"/>
  <c r="J17" i="1"/>
  <c r="J21" i="1"/>
  <c r="J26" i="1"/>
  <c r="J19" i="1"/>
  <c r="J36" i="1"/>
  <c r="J32" i="1"/>
  <c r="J35" i="1"/>
  <c r="J44" i="1"/>
  <c r="J11" i="1"/>
  <c r="J18" i="1"/>
  <c r="J33" i="1"/>
  <c r="J14" i="1"/>
  <c r="J31" i="1"/>
  <c r="J25" i="1"/>
  <c r="J28" i="1"/>
  <c r="J20" i="1"/>
  <c r="J16" i="1"/>
  <c r="J30" i="1"/>
  <c r="J38" i="1"/>
  <c r="J13" i="1"/>
  <c r="N16" i="1"/>
  <c r="N38" i="1"/>
  <c r="N30" i="1"/>
  <c r="N28" i="1"/>
  <c r="N14" i="1"/>
  <c r="N32" i="1"/>
  <c r="N33" i="1"/>
  <c r="N25" i="1"/>
  <c r="N35" i="1"/>
  <c r="N11" i="1"/>
  <c r="N20" i="1"/>
  <c r="N15" i="1"/>
  <c r="N31" i="1"/>
  <c r="N36" i="1"/>
  <c r="N26" i="1"/>
  <c r="N18" i="1"/>
  <c r="N44" i="1"/>
  <c r="N10" i="1"/>
  <c r="N21" i="1"/>
  <c r="N17" i="1"/>
  <c r="N24" i="1"/>
  <c r="N40" i="1"/>
  <c r="N12" i="1"/>
  <c r="N23" i="1"/>
  <c r="N13" i="1"/>
  <c r="N19" i="1"/>
  <c r="P16" i="1"/>
  <c r="P31" i="1"/>
  <c r="P30" i="1"/>
  <c r="P38" i="1"/>
  <c r="P15" i="1"/>
  <c r="L26" i="1"/>
  <c r="L16" i="1"/>
  <c r="L31" i="1"/>
  <c r="L30" i="1"/>
  <c r="L38" i="1"/>
  <c r="L15" i="1"/>
  <c r="F16" i="1"/>
  <c r="F31" i="1"/>
  <c r="F30" i="1"/>
  <c r="F38" i="1"/>
  <c r="F15" i="1"/>
  <c r="H26" i="1"/>
  <c r="H16" i="1"/>
  <c r="H31" i="1"/>
  <c r="H30" i="1"/>
  <c r="H38" i="1"/>
  <c r="H15" i="1"/>
  <c r="H12" i="1"/>
  <c r="H17" i="1"/>
  <c r="H19" i="1"/>
  <c r="H24" i="1"/>
  <c r="H36" i="1"/>
  <c r="H10" i="1"/>
  <c r="H21" i="1"/>
  <c r="H13" i="1"/>
  <c r="H40" i="1"/>
  <c r="H23" i="1"/>
  <c r="H11" i="1"/>
  <c r="H18" i="1"/>
  <c r="H33" i="1"/>
  <c r="H35" i="1"/>
  <c r="H44" i="1"/>
  <c r="H32" i="1"/>
  <c r="H28" i="1"/>
  <c r="H25" i="1"/>
  <c r="H14" i="1"/>
  <c r="H20" i="1"/>
  <c r="Q38" i="1" l="1"/>
  <c r="Q31" i="1"/>
  <c r="Q15" i="1"/>
  <c r="Q30" i="1"/>
  <c r="Q16" i="1"/>
  <c r="R43" i="1"/>
  <c r="T43" i="1" s="1"/>
  <c r="R31" i="1"/>
  <c r="P28" i="1" l="1"/>
  <c r="P25" i="1"/>
  <c r="P20" i="1"/>
  <c r="P33" i="1"/>
  <c r="P35" i="1"/>
  <c r="P14" i="1"/>
  <c r="P44" i="1"/>
  <c r="P18" i="1"/>
  <c r="P32" i="1"/>
  <c r="P11" i="1"/>
  <c r="P36" i="1"/>
  <c r="P13" i="1"/>
  <c r="P40" i="1"/>
  <c r="P10" i="1"/>
  <c r="P24" i="1"/>
  <c r="P17" i="1"/>
  <c r="P12" i="1"/>
  <c r="P23" i="1"/>
  <c r="P21" i="1"/>
  <c r="P19" i="1"/>
  <c r="P26" i="1"/>
  <c r="L28" i="1"/>
  <c r="L25" i="1"/>
  <c r="L20" i="1"/>
  <c r="L33" i="1"/>
  <c r="L35" i="1"/>
  <c r="L14" i="1"/>
  <c r="L44" i="1"/>
  <c r="L18" i="1"/>
  <c r="L32" i="1"/>
  <c r="L11" i="1"/>
  <c r="L36" i="1"/>
  <c r="L13" i="1"/>
  <c r="L40" i="1"/>
  <c r="L10" i="1"/>
  <c r="L24" i="1"/>
  <c r="L17" i="1"/>
  <c r="L12" i="1"/>
  <c r="L23" i="1"/>
  <c r="L21" i="1"/>
  <c r="L19" i="1"/>
  <c r="F19" i="1"/>
  <c r="F21" i="1"/>
  <c r="F23" i="1"/>
  <c r="F12" i="1"/>
  <c r="R41" i="1" s="1"/>
  <c r="T41" i="1" s="1"/>
  <c r="F17" i="1"/>
  <c r="F24" i="1"/>
  <c r="F10" i="1"/>
  <c r="F40" i="1"/>
  <c r="F13" i="1"/>
  <c r="F36" i="1"/>
  <c r="F11" i="1"/>
  <c r="F32" i="1"/>
  <c r="F18" i="1"/>
  <c r="F44" i="1"/>
  <c r="F14" i="1"/>
  <c r="F35" i="1"/>
  <c r="F33" i="1"/>
  <c r="F20" i="1"/>
  <c r="F25" i="1"/>
  <c r="F28" i="1"/>
  <c r="R40" i="1" l="1"/>
  <c r="T40" i="1" s="1"/>
  <c r="R37" i="1"/>
  <c r="T37" i="1" s="1"/>
  <c r="R24" i="1"/>
  <c r="T24" i="1" s="1"/>
  <c r="R38" i="1"/>
  <c r="T38" i="1" s="1"/>
  <c r="R33" i="1"/>
  <c r="T33" i="1" s="1"/>
  <c r="R29" i="1"/>
  <c r="Q24" i="1"/>
  <c r="Q28" i="1"/>
  <c r="Q44" i="1"/>
  <c r="Q36" i="1"/>
  <c r="Q20" i="1"/>
  <c r="Q21" i="1"/>
  <c r="Q40" i="1"/>
  <c r="Q12" i="1"/>
  <c r="Q25" i="1"/>
  <c r="Q33" i="1"/>
  <c r="Q14" i="1"/>
  <c r="Q18" i="1"/>
  <c r="Q11" i="1"/>
  <c r="Q13" i="1"/>
  <c r="Q10" i="1"/>
  <c r="Q17" i="1"/>
  <c r="R16" i="1"/>
  <c r="Q23" i="1"/>
  <c r="Q19" i="1"/>
  <c r="R21" i="1"/>
  <c r="Q26" i="1"/>
  <c r="Q35" i="1"/>
  <c r="R32" i="1"/>
  <c r="Q32" i="1"/>
  <c r="R34" i="1"/>
  <c r="T34" i="1" s="1"/>
  <c r="R11" i="1"/>
  <c r="R10" i="1"/>
  <c r="R39" i="1"/>
  <c r="R35" i="1"/>
  <c r="R27" i="1"/>
  <c r="R26" i="1"/>
  <c r="R18" i="1"/>
  <c r="R36" i="1"/>
  <c r="R22" i="1"/>
  <c r="R13" i="1"/>
  <c r="R15" i="1"/>
  <c r="R25" i="1"/>
  <c r="R28" i="1"/>
  <c r="T28" i="1" s="1"/>
  <c r="R23" i="1"/>
  <c r="R44" i="1"/>
  <c r="R30" i="1"/>
  <c r="R17" i="1"/>
  <c r="R42" i="1"/>
  <c r="R20" i="1"/>
  <c r="R14" i="1"/>
  <c r="R12" i="1"/>
  <c r="R19" i="1"/>
  <c r="T19" i="1" s="1"/>
  <c r="T13" i="1" l="1"/>
  <c r="T15" i="1"/>
  <c r="T10" i="1"/>
  <c r="R45" i="1"/>
  <c r="T45" i="1" s="1"/>
  <c r="T42" i="1"/>
  <c r="T39" i="1"/>
  <c r="T20" i="1"/>
  <c r="T17" i="1"/>
  <c r="S16" i="1"/>
  <c r="S21" i="1"/>
  <c r="S14" i="1"/>
  <c r="S20" i="1"/>
  <c r="S32" i="1"/>
  <c r="S34" i="1"/>
  <c r="S31" i="1"/>
  <c r="S43" i="1"/>
  <c r="S37" i="1"/>
  <c r="S12" i="1"/>
  <c r="S18" i="1"/>
  <c r="S27" i="1"/>
  <c r="S17" i="1"/>
  <c r="S36" i="1"/>
  <c r="S26" i="1"/>
  <c r="S44" i="1"/>
  <c r="S40" i="1"/>
  <c r="S38" i="1"/>
  <c r="S13" i="1"/>
  <c r="S19" i="1"/>
  <c r="S29" i="1"/>
  <c r="S23" i="1"/>
  <c r="S35" i="1"/>
  <c r="S30" i="1"/>
  <c r="S39" i="1"/>
  <c r="S24" i="1"/>
  <c r="S11" i="1"/>
  <c r="S15" i="1"/>
  <c r="S22" i="1"/>
  <c r="S25" i="1"/>
  <c r="S28" i="1"/>
  <c r="S42" i="1"/>
  <c r="S33" i="1"/>
  <c r="S41" i="1"/>
  <c r="S10" i="1"/>
  <c r="T26" i="1"/>
  <c r="T44" i="1"/>
  <c r="T21" i="1"/>
  <c r="T14" i="1"/>
  <c r="T36" i="1"/>
  <c r="T23" i="1"/>
  <c r="T16" i="1"/>
  <c r="T25" i="1"/>
  <c r="T31" i="1"/>
  <c r="T32" i="1"/>
  <c r="T22" i="1"/>
  <c r="T12" i="1"/>
  <c r="T29" i="1"/>
  <c r="T30" i="1"/>
  <c r="T35" i="1"/>
  <c r="T11" i="1"/>
  <c r="T18" i="1"/>
  <c r="T27" i="1"/>
</calcChain>
</file>

<file path=xl/sharedStrings.xml><?xml version="1.0" encoding="utf-8"?>
<sst xmlns="http://schemas.openxmlformats.org/spreadsheetml/2006/main" count="127" uniqueCount="84">
  <si>
    <t>SCHOOL'S NAME:</t>
  </si>
  <si>
    <t>REGION:</t>
  </si>
  <si>
    <t>DISTRICT:</t>
  </si>
  <si>
    <t>INDEX NO.</t>
  </si>
  <si>
    <t>CANDIDATES' FULL NAME</t>
  </si>
  <si>
    <t>SEX</t>
  </si>
  <si>
    <t>CLASS:</t>
  </si>
  <si>
    <t>SIMIYU</t>
  </si>
  <si>
    <t>BUSEGA</t>
  </si>
  <si>
    <t>TOTAL</t>
  </si>
  <si>
    <t>AVERAGE</t>
  </si>
  <si>
    <t>POSITION</t>
  </si>
  <si>
    <t>S/GRADE</t>
  </si>
  <si>
    <t>G/GRADE</t>
  </si>
  <si>
    <t>SUBJECT POSITION</t>
  </si>
  <si>
    <t>SUBJECT AVERAGE</t>
  </si>
  <si>
    <t>B</t>
  </si>
  <si>
    <t>NUMERACY</t>
  </si>
  <si>
    <r>
      <rPr>
        <b/>
        <sz val="24"/>
        <color theme="8"/>
        <rFont val="Sitka Heading"/>
      </rPr>
      <t xml:space="preserve">THE BETHANY  </t>
    </r>
    <r>
      <rPr>
        <b/>
        <sz val="24"/>
        <color rgb="FFFF0000"/>
        <rFont val="Sitka Heading"/>
      </rPr>
      <t xml:space="preserve">   </t>
    </r>
    <r>
      <rPr>
        <b/>
        <sz val="9"/>
        <color rgb="FFFF0000"/>
        <rFont val="Sitka Heading"/>
      </rPr>
      <t xml:space="preserve">                                                    </t>
    </r>
    <r>
      <rPr>
        <b/>
        <sz val="9"/>
        <color rgb="FF00B050"/>
        <rFont val="Sitka Heading"/>
      </rPr>
      <t xml:space="preserve">  </t>
    </r>
    <r>
      <rPr>
        <b/>
        <i/>
        <sz val="8"/>
        <color rgb="FF00B050"/>
        <rFont val="Sitka Heading"/>
      </rPr>
      <t>"WE STRIVE FOR KNOWLEDGE BUT DELIGHT IN WISDOM"</t>
    </r>
    <r>
      <rPr>
        <b/>
        <sz val="9"/>
        <color rgb="FF00B050"/>
        <rFont val="Sitka Heading"/>
      </rPr>
      <t xml:space="preserve"> KEYSTAGE ONE (TEMPLATE)</t>
    </r>
  </si>
  <si>
    <t>WRITING</t>
  </si>
  <si>
    <t>ENVR/H CARE</t>
  </si>
  <si>
    <t>READING</t>
  </si>
  <si>
    <t>SPORTS &amp; ARTS</t>
  </si>
  <si>
    <t>R.E</t>
  </si>
  <si>
    <t>THE BETHANY PRE AND PRIMARY SCHOOL</t>
  </si>
  <si>
    <t>NMC</t>
  </si>
  <si>
    <t>WRT</t>
  </si>
  <si>
    <t>RE</t>
  </si>
  <si>
    <t>S/A</t>
  </si>
  <si>
    <t>RDN</t>
  </si>
  <si>
    <t>F</t>
  </si>
  <si>
    <t>M</t>
  </si>
  <si>
    <t>H/E</t>
  </si>
  <si>
    <t>ZAWADI EMMANUEL KULWA</t>
  </si>
  <si>
    <t>WITNESS MESHAK SOSPETER</t>
  </si>
  <si>
    <t>SIMON KINILO NOLELAGI</t>
  </si>
  <si>
    <t>PERUTH NDILA SIMON</t>
  </si>
  <si>
    <t>ZABRON MUSSA MATOGOLO</t>
  </si>
  <si>
    <t>NEEMA NASHONI KURUSU</t>
  </si>
  <si>
    <t>JANETH EMMANUEL NDOGOSA</t>
  </si>
  <si>
    <t>DENIS MANYAMA MUSA</t>
  </si>
  <si>
    <t>LOYCE SOSPETER MALIMA</t>
  </si>
  <si>
    <t>JENIPHA STEPHEN BARNABAS</t>
  </si>
  <si>
    <t>CALVIN LAWI STANLEY</t>
  </si>
  <si>
    <t>YAKOBO NTUMBA LUCHEMBA</t>
  </si>
  <si>
    <t>HELENA SYLVESTER LOSKA</t>
  </si>
  <si>
    <t>PELEPETUA LEONARD JUMA</t>
  </si>
  <si>
    <t>THERESIA JAMES ELIAS</t>
  </si>
  <si>
    <t>YAKOBO CHARLES MAGILI</t>
  </si>
  <si>
    <t>NASRA ADAM MALIMA</t>
  </si>
  <si>
    <t>PETER MAKANI MUSABI</t>
  </si>
  <si>
    <t>THELEZA SAMSON DOTTO</t>
  </si>
  <si>
    <t>AGNESS ABDU ALLY</t>
  </si>
  <si>
    <t>GODBLESS HESAU MBOJE</t>
  </si>
  <si>
    <t>MAGRETH KARIMU HAJI</t>
  </si>
  <si>
    <t>SHARON SIMON SHIJA</t>
  </si>
  <si>
    <t>MARTHA SHINDIKA BOAZI</t>
  </si>
  <si>
    <t>NEEMA DAUD SAMIKE</t>
  </si>
  <si>
    <t>PRISCA ROCKY MATHIAS</t>
  </si>
  <si>
    <t>EMMANUEL EMMANUEL DAUD</t>
  </si>
  <si>
    <t>LIVIANA JOSEPH MATHIAS</t>
  </si>
  <si>
    <t>ALBERT MOSHI MISHAMO</t>
  </si>
  <si>
    <t>EDINA CHARLES MARO</t>
  </si>
  <si>
    <t>PERUTH LUCAS MBOGOMA</t>
  </si>
  <si>
    <t>KISENA EMMANUEL DAUD</t>
  </si>
  <si>
    <t>PENINA MESHACK MASOLWA</t>
  </si>
  <si>
    <t>SAMSON NDUTU NDALAHWA</t>
  </si>
  <si>
    <t>CATHERINE ALFERIUS DOMINICK</t>
  </si>
  <si>
    <t>E</t>
  </si>
  <si>
    <t>RECEPTION ANNUAL EXAMINATION RESULTS 7/12/ 2023</t>
  </si>
  <si>
    <t>SUMMARY OF GRADES</t>
  </si>
  <si>
    <t>ABBREVIATION OF WORDS</t>
  </si>
  <si>
    <t>GRADE</t>
  </si>
  <si>
    <t>TTL</t>
  </si>
  <si>
    <t>A</t>
  </si>
  <si>
    <t>2. W/SKILLS = WRITING SKILLS</t>
  </si>
  <si>
    <t>C</t>
  </si>
  <si>
    <t>4. H/ CARE = HEALTH CARE</t>
  </si>
  <si>
    <t>D</t>
  </si>
  <si>
    <t>5. RE = RELIGION</t>
  </si>
  <si>
    <t>6. S/ARTS = SPORTS AND ARTS</t>
  </si>
  <si>
    <t>TOTAL NUMBER OF PUPILS</t>
  </si>
  <si>
    <t>1. NMC= NUMARACY</t>
  </si>
  <si>
    <t>3. RDN = 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</si>
</sst>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sto MT"/>
      <family val="1"/>
    </font>
    <font>
      <sz val="11"/>
      <color theme="1"/>
      <name val="Lucida Console"/>
      <family val="3"/>
    </font>
    <font>
      <b/>
      <sz val="10"/>
      <color theme="1"/>
      <name val="Lucida Console"/>
      <family val="3"/>
    </font>
    <font>
      <b/>
      <sz val="8"/>
      <color theme="1"/>
      <name val="Lucida Console"/>
      <family val="3"/>
    </font>
    <font>
      <sz val="13"/>
      <color theme="1"/>
      <name val="Calibri"/>
      <family val="2"/>
      <scheme val="minor"/>
    </font>
    <font>
      <b/>
      <sz val="10"/>
      <color theme="1"/>
      <name val="Sitka Heading"/>
    </font>
    <font>
      <b/>
      <sz val="9"/>
      <color theme="0"/>
      <name val="Sitka Heading"/>
    </font>
    <font>
      <b/>
      <sz val="9"/>
      <color theme="1"/>
      <name val="Sitka Heading"/>
    </font>
    <font>
      <b/>
      <sz val="10"/>
      <color theme="0"/>
      <name val="Sitka Heading"/>
    </font>
    <font>
      <b/>
      <sz val="14"/>
      <color theme="0"/>
      <name val="Sitka Heading"/>
    </font>
    <font>
      <b/>
      <sz val="12"/>
      <name val="Sitka Heading"/>
    </font>
    <font>
      <b/>
      <sz val="24"/>
      <color rgb="FFFF0000"/>
      <name val="Sitka Heading"/>
    </font>
    <font>
      <b/>
      <sz val="9"/>
      <color rgb="FFFF0000"/>
      <name val="Sitka Heading"/>
    </font>
    <font>
      <b/>
      <sz val="10"/>
      <color rgb="FF00B0F0"/>
      <name val="Sitka Heading"/>
    </font>
    <font>
      <sz val="9"/>
      <name val="Calisto MT"/>
      <family val="1"/>
    </font>
    <font>
      <b/>
      <sz val="14"/>
      <name val="Sitka Heading"/>
    </font>
    <font>
      <b/>
      <sz val="24"/>
      <color theme="8"/>
      <name val="Sitka Heading"/>
    </font>
    <font>
      <b/>
      <sz val="9"/>
      <color rgb="FF00B050"/>
      <name val="Sitka Heading"/>
    </font>
    <font>
      <b/>
      <i/>
      <sz val="8"/>
      <color rgb="FF00B050"/>
      <name val="Sitka Heading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sto MT"/>
      <family val="1"/>
    </font>
    <font>
      <b/>
      <sz val="9"/>
      <color rgb="FFFF0000"/>
      <name val="Calisto MT"/>
      <family val="1"/>
    </font>
    <font>
      <b/>
      <sz val="9"/>
      <color theme="1"/>
      <name val="Calisto MT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Fill="1" applyProtection="1"/>
    <xf numFmtId="0" fontId="2" fillId="2" borderId="0" xfId="0" applyFont="1" applyFill="1" applyProtection="1"/>
    <xf numFmtId="0" fontId="2" fillId="3" borderId="0" xfId="0" applyFont="1" applyFill="1" applyProtection="1"/>
    <xf numFmtId="0" fontId="2" fillId="3" borderId="21" xfId="0" applyFont="1" applyFill="1" applyBorder="1" applyProtection="1"/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Protection="1"/>
    <xf numFmtId="0" fontId="3" fillId="3" borderId="0" xfId="0" applyFont="1" applyFill="1" applyBorder="1" applyProtection="1"/>
    <xf numFmtId="0" fontId="4" fillId="3" borderId="0" xfId="0" applyFont="1" applyFill="1" applyBorder="1" applyAlignment="1" applyProtection="1">
      <alignment horizontal="center" vertical="center"/>
    </xf>
    <xf numFmtId="1" fontId="5" fillId="3" borderId="0" xfId="0" applyNumberFormat="1" applyFont="1" applyFill="1" applyBorder="1" applyAlignment="1" applyProtection="1">
      <alignment horizontal="center" vertical="center"/>
    </xf>
    <xf numFmtId="1" fontId="4" fillId="3" borderId="0" xfId="0" applyNumberFormat="1" applyFont="1" applyFill="1" applyBorder="1" applyAlignment="1" applyProtection="1">
      <alignment vertical="center"/>
    </xf>
    <xf numFmtId="0" fontId="11" fillId="4" borderId="14" xfId="0" applyFont="1" applyFill="1" applyBorder="1" applyAlignment="1" applyProtection="1">
      <alignment horizontal="center" vertical="center"/>
    </xf>
    <xf numFmtId="0" fontId="10" fillId="4" borderId="18" xfId="0" applyFont="1" applyFill="1" applyBorder="1" applyAlignment="1" applyProtection="1">
      <alignment horizontal="center" vertical="center" wrapText="1"/>
    </xf>
    <xf numFmtId="0" fontId="12" fillId="5" borderId="23" xfId="0" applyFont="1" applyFill="1" applyBorder="1" applyAlignment="1" applyProtection="1">
      <alignment vertical="center" wrapText="1"/>
    </xf>
    <xf numFmtId="0" fontId="15" fillId="0" borderId="22" xfId="0" applyFont="1" applyFill="1" applyBorder="1" applyAlignment="1" applyProtection="1">
      <alignment horizontal="center" vertical="center" wrapText="1"/>
    </xf>
    <xf numFmtId="0" fontId="16" fillId="6" borderId="0" xfId="0" applyFont="1" applyFill="1" applyProtection="1"/>
    <xf numFmtId="0" fontId="2" fillId="0" borderId="21" xfId="0" applyFont="1" applyFill="1" applyBorder="1" applyProtection="1"/>
    <xf numFmtId="0" fontId="16" fillId="6" borderId="38" xfId="0" applyFont="1" applyFill="1" applyBorder="1" applyProtection="1"/>
    <xf numFmtId="0" fontId="16" fillId="6" borderId="12" xfId="0" applyFont="1" applyFill="1" applyBorder="1" applyProtection="1"/>
    <xf numFmtId="0" fontId="2" fillId="0" borderId="0" xfId="0" applyFont="1" applyFill="1" applyBorder="1" applyProtection="1"/>
    <xf numFmtId="0" fontId="16" fillId="6" borderId="0" xfId="0" applyFont="1" applyFill="1" applyBorder="1" applyProtection="1"/>
    <xf numFmtId="0" fontId="2" fillId="6" borderId="21" xfId="0" applyFont="1" applyFill="1" applyBorder="1" applyProtection="1"/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Fill="1" applyBorder="1" applyProtection="1"/>
    <xf numFmtId="0" fontId="6" fillId="0" borderId="36" xfId="0" applyFont="1" applyBorder="1" applyAlignment="1">
      <alignment horizontal="center"/>
    </xf>
    <xf numFmtId="0" fontId="21" fillId="0" borderId="2" xfId="0" applyFont="1" applyFill="1" applyBorder="1" applyAlignment="1" applyProtection="1">
      <alignment horizontal="center"/>
    </xf>
    <xf numFmtId="0" fontId="22" fillId="0" borderId="2" xfId="0" applyFont="1" applyFill="1" applyBorder="1" applyAlignment="1" applyProtection="1">
      <alignment horizontal="center"/>
    </xf>
    <xf numFmtId="0" fontId="21" fillId="0" borderId="2" xfId="0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6" fillId="0" borderId="37" xfId="0" applyFont="1" applyBorder="1" applyAlignment="1">
      <alignment horizontal="center"/>
    </xf>
    <xf numFmtId="0" fontId="2" fillId="0" borderId="6" xfId="0" applyFont="1" applyFill="1" applyBorder="1" applyProtection="1"/>
    <xf numFmtId="0" fontId="6" fillId="0" borderId="2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17" fillId="6" borderId="28" xfId="0" applyFont="1" applyFill="1" applyBorder="1" applyAlignment="1" applyProtection="1">
      <alignment vertical="center" wrapText="1"/>
    </xf>
    <xf numFmtId="0" fontId="17" fillId="6" borderId="29" xfId="0" applyFont="1" applyFill="1" applyBorder="1" applyAlignment="1" applyProtection="1">
      <alignment vertical="center" wrapText="1"/>
    </xf>
    <xf numFmtId="0" fontId="17" fillId="6" borderId="13" xfId="0" applyFont="1" applyFill="1" applyBorder="1" applyAlignment="1" applyProtection="1">
      <alignment vertical="center" wrapText="1"/>
    </xf>
    <xf numFmtId="0" fontId="17" fillId="6" borderId="42" xfId="0" applyFont="1" applyFill="1" applyBorder="1" applyAlignment="1" applyProtection="1">
      <alignment vertical="center" wrapText="1"/>
    </xf>
    <xf numFmtId="0" fontId="24" fillId="0" borderId="2" xfId="0" applyFont="1" applyBorder="1" applyAlignment="1" applyProtection="1">
      <alignment horizontal="center"/>
      <protection locked="0"/>
    </xf>
    <xf numFmtId="0" fontId="21" fillId="0" borderId="8" xfId="0" applyFont="1" applyBorder="1" applyAlignment="1" applyProtection="1">
      <alignment horizontal="center"/>
      <protection locked="0"/>
    </xf>
    <xf numFmtId="0" fontId="24" fillId="0" borderId="8" xfId="0" applyFont="1" applyBorder="1" applyAlignment="1" applyProtection="1">
      <alignment horizontal="center"/>
      <protection locked="0"/>
    </xf>
    <xf numFmtId="0" fontId="22" fillId="0" borderId="8" xfId="0" applyFont="1" applyBorder="1" applyAlignment="1" applyProtection="1">
      <alignment horizontal="center"/>
      <protection locked="0"/>
    </xf>
    <xf numFmtId="0" fontId="24" fillId="0" borderId="2" xfId="0" applyFont="1" applyFill="1" applyBorder="1" applyAlignment="1" applyProtection="1">
      <alignment horizontal="center"/>
    </xf>
    <xf numFmtId="0" fontId="29" fillId="0" borderId="2" xfId="0" applyFont="1" applyBorder="1"/>
    <xf numFmtId="0" fontId="29" fillId="0" borderId="2" xfId="0" applyFont="1" applyBorder="1" applyProtection="1">
      <protection locked="0"/>
    </xf>
    <xf numFmtId="0" fontId="30" fillId="0" borderId="2" xfId="0" applyFont="1" applyBorder="1"/>
    <xf numFmtId="0" fontId="30" fillId="0" borderId="2" xfId="0" applyFont="1" applyBorder="1" applyProtection="1">
      <protection locked="0"/>
    </xf>
    <xf numFmtId="0" fontId="31" fillId="0" borderId="2" xfId="0" applyFont="1" applyFill="1" applyBorder="1" applyAlignment="1" applyProtection="1">
      <alignment horizontal="center"/>
    </xf>
    <xf numFmtId="0" fontId="32" fillId="0" borderId="0" xfId="0" applyFont="1" applyFill="1" applyProtection="1"/>
    <xf numFmtId="0" fontId="31" fillId="0" borderId="21" xfId="0" applyFont="1" applyFill="1" applyBorder="1" applyAlignment="1" applyProtection="1">
      <alignment horizontal="center"/>
    </xf>
    <xf numFmtId="0" fontId="24" fillId="0" borderId="0" xfId="0" applyFont="1" applyAlignment="1" applyProtection="1">
      <alignment horizontal="center"/>
      <protection locked="0"/>
    </xf>
    <xf numFmtId="0" fontId="29" fillId="0" borderId="0" xfId="0" applyFont="1" applyBorder="1"/>
    <xf numFmtId="0" fontId="29" fillId="0" borderId="2" xfId="0" applyFont="1" applyBorder="1" applyAlignment="1">
      <alignment vertical="center"/>
    </xf>
    <xf numFmtId="0" fontId="21" fillId="0" borderId="0" xfId="0" applyFont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33" fillId="0" borderId="26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34" fillId="0" borderId="2" xfId="0" applyFont="1" applyFill="1" applyBorder="1" applyProtection="1"/>
    <xf numFmtId="0" fontId="34" fillId="0" borderId="2" xfId="0" applyFont="1" applyFill="1" applyBorder="1" applyAlignment="1" applyProtection="1">
      <alignment horizontal="center"/>
    </xf>
    <xf numFmtId="0" fontId="14" fillId="3" borderId="28" xfId="0" applyFont="1" applyFill="1" applyBorder="1" applyAlignment="1" applyProtection="1">
      <alignment horizontal="center" vertical="center" wrapText="1"/>
    </xf>
    <xf numFmtId="0" fontId="8" fillId="3" borderId="29" xfId="0" applyFont="1" applyFill="1" applyBorder="1" applyAlignment="1" applyProtection="1">
      <alignment horizontal="center" vertical="center" wrapText="1"/>
    </xf>
    <xf numFmtId="0" fontId="8" fillId="3" borderId="30" xfId="0" applyFont="1" applyFill="1" applyBorder="1" applyAlignment="1" applyProtection="1">
      <alignment horizontal="center" vertical="center" wrapText="1"/>
    </xf>
    <xf numFmtId="0" fontId="8" fillId="3" borderId="31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0" fontId="8" fillId="3" borderId="32" xfId="0" applyFont="1" applyFill="1" applyBorder="1" applyAlignment="1" applyProtection="1">
      <alignment horizontal="center" vertical="center" wrapText="1"/>
    </xf>
    <xf numFmtId="0" fontId="8" fillId="3" borderId="33" xfId="0" applyFont="1" applyFill="1" applyBorder="1" applyAlignment="1" applyProtection="1">
      <alignment horizontal="center" vertical="center" wrapText="1"/>
    </xf>
    <xf numFmtId="0" fontId="8" fillId="3" borderId="34" xfId="0" applyFont="1" applyFill="1" applyBorder="1" applyAlignment="1" applyProtection="1">
      <alignment horizontal="center" vertical="center" wrapText="1"/>
    </xf>
    <xf numFmtId="0" fontId="8" fillId="3" borderId="35" xfId="0" applyFont="1" applyFill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right" vertical="center"/>
    </xf>
    <xf numFmtId="0" fontId="7" fillId="0" borderId="8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right" vertical="center"/>
    </xf>
    <xf numFmtId="0" fontId="26" fillId="0" borderId="52" xfId="0" applyFont="1" applyFill="1" applyBorder="1" applyAlignment="1" applyProtection="1">
      <alignment horizontal="center" vertical="center" wrapText="1"/>
    </xf>
    <xf numFmtId="0" fontId="26" fillId="0" borderId="53" xfId="0" applyFont="1" applyFill="1" applyBorder="1" applyAlignment="1" applyProtection="1">
      <alignment horizontal="center" vertical="center" wrapText="1"/>
    </xf>
    <xf numFmtId="0" fontId="26" fillId="0" borderId="54" xfId="0" applyFont="1" applyFill="1" applyBorder="1" applyAlignment="1" applyProtection="1">
      <alignment horizontal="center" vertical="center" wrapText="1"/>
    </xf>
    <xf numFmtId="0" fontId="27" fillId="0" borderId="46" xfId="0" applyFont="1" applyFill="1" applyBorder="1" applyAlignment="1" applyProtection="1">
      <alignment horizontal="center" vertical="center"/>
    </xf>
    <xf numFmtId="0" fontId="27" fillId="0" borderId="47" xfId="0" applyFont="1" applyFill="1" applyBorder="1" applyAlignment="1" applyProtection="1">
      <alignment horizontal="center" vertical="center"/>
    </xf>
    <xf numFmtId="0" fontId="27" fillId="0" borderId="48" xfId="0" applyFont="1" applyFill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textRotation="90"/>
    </xf>
    <xf numFmtId="0" fontId="7" fillId="0" borderId="15" xfId="0" applyFont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right" vertical="center"/>
    </xf>
    <xf numFmtId="0" fontId="25" fillId="0" borderId="55" xfId="0" applyFont="1" applyBorder="1" applyAlignment="1" applyProtection="1">
      <alignment horizontal="center" textRotation="90"/>
    </xf>
    <xf numFmtId="0" fontId="25" fillId="0" borderId="56" xfId="0" applyFont="1" applyBorder="1" applyAlignment="1" applyProtection="1">
      <alignment horizontal="center" textRotation="90"/>
    </xf>
    <xf numFmtId="0" fontId="25" fillId="0" borderId="57" xfId="0" applyFont="1" applyBorder="1" applyAlignment="1" applyProtection="1">
      <alignment horizontal="center" textRotation="90"/>
    </xf>
    <xf numFmtId="0" fontId="25" fillId="0" borderId="4" xfId="0" applyFont="1" applyBorder="1" applyAlignment="1" applyProtection="1">
      <alignment horizontal="center" textRotation="90"/>
    </xf>
    <xf numFmtId="0" fontId="1" fillId="0" borderId="13" xfId="0" applyFont="1" applyBorder="1" applyAlignment="1" applyProtection="1">
      <alignment horizontal="center" textRotation="90"/>
    </xf>
    <xf numFmtId="0" fontId="1" fillId="0" borderId="12" xfId="0" applyFont="1" applyBorder="1" applyAlignment="1" applyProtection="1">
      <alignment horizontal="center" textRotation="90"/>
    </xf>
    <xf numFmtId="0" fontId="1" fillId="0" borderId="20" xfId="0" applyFont="1" applyBorder="1" applyAlignment="1" applyProtection="1">
      <alignment horizontal="center" textRotation="90"/>
    </xf>
    <xf numFmtId="0" fontId="9" fillId="5" borderId="16" xfId="0" applyFont="1" applyFill="1" applyBorder="1" applyAlignment="1" applyProtection="1">
      <alignment horizontal="center"/>
    </xf>
    <xf numFmtId="0" fontId="9" fillId="5" borderId="11" xfId="0" applyFont="1" applyFill="1" applyBorder="1" applyAlignment="1" applyProtection="1">
      <alignment horizontal="center"/>
    </xf>
    <xf numFmtId="0" fontId="9" fillId="5" borderId="26" xfId="0" applyFont="1" applyFill="1" applyBorder="1" applyAlignment="1" applyProtection="1">
      <alignment horizontal="center"/>
    </xf>
    <xf numFmtId="0" fontId="9" fillId="5" borderId="27" xfId="0" applyFont="1" applyFill="1" applyBorder="1" applyAlignment="1" applyProtection="1">
      <alignment horizontal="center"/>
    </xf>
    <xf numFmtId="0" fontId="25" fillId="0" borderId="9" xfId="0" applyFont="1" applyBorder="1" applyAlignment="1" applyProtection="1">
      <alignment horizontal="center" textRotation="90"/>
    </xf>
    <xf numFmtId="0" fontId="25" fillId="0" borderId="10" xfId="0" applyFont="1" applyBorder="1" applyAlignment="1" applyProtection="1">
      <alignment horizontal="center" textRotation="90"/>
    </xf>
    <xf numFmtId="0" fontId="25" fillId="0" borderId="19" xfId="0" applyFont="1" applyBorder="1" applyAlignment="1" applyProtection="1">
      <alignment horizontal="center" textRotation="90"/>
    </xf>
    <xf numFmtId="0" fontId="28" fillId="0" borderId="51" xfId="0" applyFont="1" applyFill="1" applyBorder="1" applyAlignment="1" applyProtection="1">
      <alignment horizontal="center" vertical="center"/>
    </xf>
    <xf numFmtId="0" fontId="28" fillId="0" borderId="49" xfId="0" applyFont="1" applyFill="1" applyBorder="1" applyAlignment="1" applyProtection="1">
      <alignment horizontal="center" vertical="center"/>
    </xf>
    <xf numFmtId="0" fontId="28" fillId="0" borderId="50" xfId="0" applyFont="1" applyFill="1" applyBorder="1" applyAlignment="1" applyProtection="1">
      <alignment horizontal="center" vertical="center"/>
    </xf>
    <xf numFmtId="0" fontId="23" fillId="0" borderId="41" xfId="0" applyFont="1" applyFill="1" applyBorder="1" applyAlignment="1" applyProtection="1">
      <alignment horizontal="center" textRotation="90"/>
    </xf>
    <xf numFmtId="0" fontId="23" fillId="0" borderId="40" xfId="0" applyFont="1" applyFill="1" applyBorder="1" applyAlignment="1" applyProtection="1">
      <alignment horizontal="center" textRotation="90"/>
    </xf>
    <xf numFmtId="0" fontId="25" fillId="0" borderId="12" xfId="0" applyFont="1" applyFill="1" applyBorder="1" applyAlignment="1" applyProtection="1">
      <alignment horizontal="center" textRotation="90"/>
    </xf>
    <xf numFmtId="0" fontId="25" fillId="0" borderId="6" xfId="0" applyFont="1" applyFill="1" applyBorder="1" applyAlignment="1" applyProtection="1">
      <alignment horizontal="center" textRotation="90"/>
    </xf>
    <xf numFmtId="0" fontId="28" fillId="0" borderId="23" xfId="0" applyFont="1" applyFill="1" applyBorder="1" applyAlignment="1" applyProtection="1">
      <alignment horizontal="center" vertical="center"/>
    </xf>
    <xf numFmtId="0" fontId="28" fillId="0" borderId="24" xfId="0" applyFont="1" applyFill="1" applyBorder="1" applyAlignment="1" applyProtection="1">
      <alignment horizontal="center" vertical="center"/>
    </xf>
    <xf numFmtId="0" fontId="28" fillId="0" borderId="25" xfId="0" applyFont="1" applyFill="1" applyBorder="1" applyAlignment="1" applyProtection="1">
      <alignment horizontal="center" vertical="center"/>
    </xf>
    <xf numFmtId="0" fontId="25" fillId="0" borderId="37" xfId="0" applyFont="1" applyFill="1" applyBorder="1" applyAlignment="1" applyProtection="1">
      <alignment horizontal="center" textRotation="90"/>
    </xf>
    <xf numFmtId="0" fontId="25" fillId="0" borderId="36" xfId="0" applyFont="1" applyFill="1" applyBorder="1" applyAlignment="1" applyProtection="1">
      <alignment horizontal="center" textRotation="90"/>
    </xf>
    <xf numFmtId="0" fontId="25" fillId="0" borderId="5" xfId="0" applyFont="1" applyBorder="1" applyAlignment="1" applyProtection="1">
      <alignment horizontal="center" textRotation="90"/>
    </xf>
    <xf numFmtId="0" fontId="25" fillId="0" borderId="43" xfId="0" applyFont="1" applyBorder="1" applyAlignment="1" applyProtection="1">
      <alignment horizontal="center" textRotation="90"/>
    </xf>
    <xf numFmtId="0" fontId="1" fillId="0" borderId="2" xfId="0" applyFont="1" applyBorder="1" applyAlignment="1" applyProtection="1">
      <alignment horizontal="center" textRotation="90"/>
    </xf>
    <xf numFmtId="0" fontId="25" fillId="0" borderId="44" xfId="0" applyFont="1" applyBorder="1" applyAlignment="1" applyProtection="1">
      <alignment horizontal="center" textRotation="90"/>
    </xf>
    <xf numFmtId="0" fontId="25" fillId="0" borderId="45" xfId="0" applyFont="1" applyBorder="1" applyAlignment="1" applyProtection="1">
      <alignment horizontal="center" textRotation="90"/>
    </xf>
    <xf numFmtId="0" fontId="25" fillId="0" borderId="13" xfId="0" applyFont="1" applyBorder="1" applyAlignment="1" applyProtection="1">
      <alignment horizontal="center" textRotation="90"/>
    </xf>
    <xf numFmtId="0" fontId="25" fillId="0" borderId="12" xfId="0" applyFont="1" applyBorder="1" applyAlignment="1" applyProtection="1">
      <alignment horizontal="center" textRotation="90"/>
    </xf>
    <xf numFmtId="0" fontId="25" fillId="0" borderId="6" xfId="0" applyFont="1" applyBorder="1" applyAlignment="1" applyProtection="1">
      <alignment horizontal="center" textRotation="90"/>
    </xf>
    <xf numFmtId="0" fontId="25" fillId="0" borderId="9" xfId="0" applyFont="1" applyFill="1" applyBorder="1" applyAlignment="1" applyProtection="1">
      <alignment horizontal="center" textRotation="90"/>
    </xf>
    <xf numFmtId="0" fontId="25" fillId="0" borderId="10" xfId="0" applyFont="1" applyFill="1" applyBorder="1" applyAlignment="1" applyProtection="1">
      <alignment horizontal="center" textRotation="90"/>
    </xf>
    <xf numFmtId="0" fontId="25" fillId="0" borderId="39" xfId="0" applyFont="1" applyFill="1" applyBorder="1" applyAlignment="1" applyProtection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SUMMARY RESULTS</a:t>
            </a:r>
            <a:r>
              <a:rPr lang="en-US" baseline="0"/>
              <a:t> DECEMBER  </a:t>
            </a:r>
            <a:r>
              <a:rPr lang="en-US"/>
              <a:t>2023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'S1'!$C$46:$D$46</c:f>
              <c:strCache>
                <c:ptCount val="2"/>
                <c:pt idx="0">
                  <c:v>SUBJECT AVERAGE</c:v>
                </c:pt>
              </c:strCache>
            </c:strRef>
          </c:tx>
          <c:invertIfNegative val="0"/>
          <c:cat>
            <c:strRef>
              <c:f>'S1'!$E$45:$P$45</c:f>
              <c:strCache>
                <c:ptCount val="11"/>
                <c:pt idx="0">
                  <c:v>NMC</c:v>
                </c:pt>
                <c:pt idx="2">
                  <c:v>WRT</c:v>
                </c:pt>
                <c:pt idx="4">
                  <c:v>RE</c:v>
                </c:pt>
                <c:pt idx="6">
                  <c:v>H/E</c:v>
                </c:pt>
                <c:pt idx="8">
                  <c:v>S/A</c:v>
                </c:pt>
                <c:pt idx="10">
                  <c:v>RDN</c:v>
                </c:pt>
              </c:strCache>
            </c:strRef>
          </c:cat>
          <c:val>
            <c:numRef>
              <c:f>'S1'!$E$46:$P$46</c:f>
              <c:numCache>
                <c:formatCode>General</c:formatCode>
                <c:ptCount val="12"/>
                <c:pt idx="0">
                  <c:v>66.705882352941174</c:v>
                </c:pt>
                <c:pt idx="1">
                  <c:v>0</c:v>
                </c:pt>
                <c:pt idx="2">
                  <c:v>68.857142857142861</c:v>
                </c:pt>
                <c:pt idx="3">
                  <c:v>0</c:v>
                </c:pt>
                <c:pt idx="4">
                  <c:v>59.885714285714286</c:v>
                </c:pt>
                <c:pt idx="5">
                  <c:v>0</c:v>
                </c:pt>
                <c:pt idx="6">
                  <c:v>60.571428571428569</c:v>
                </c:pt>
                <c:pt idx="7">
                  <c:v>0</c:v>
                </c:pt>
                <c:pt idx="8">
                  <c:v>78</c:v>
                </c:pt>
                <c:pt idx="9">
                  <c:v>0</c:v>
                </c:pt>
                <c:pt idx="10">
                  <c:v>74.571428571428569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'S1'!$C$47:$D$47</c:f>
              <c:strCache>
                <c:ptCount val="2"/>
                <c:pt idx="0">
                  <c:v>SUBJECT POSITION</c:v>
                </c:pt>
              </c:strCache>
            </c:strRef>
          </c:tx>
          <c:invertIfNegative val="0"/>
          <c:cat>
            <c:strRef>
              <c:f>'S1'!$E$45:$P$45</c:f>
              <c:strCache>
                <c:ptCount val="11"/>
                <c:pt idx="0">
                  <c:v>NMC</c:v>
                </c:pt>
                <c:pt idx="2">
                  <c:v>WRT</c:v>
                </c:pt>
                <c:pt idx="4">
                  <c:v>RE</c:v>
                </c:pt>
                <c:pt idx="6">
                  <c:v>H/E</c:v>
                </c:pt>
                <c:pt idx="8">
                  <c:v>S/A</c:v>
                </c:pt>
                <c:pt idx="10">
                  <c:v>RDN</c:v>
                </c:pt>
              </c:strCache>
            </c:strRef>
          </c:cat>
          <c:val>
            <c:numRef>
              <c:f>'S1'!$E$47:$P$47</c:f>
              <c:numCache>
                <c:formatCode>General</c:formatCode>
                <c:ptCount val="12"/>
                <c:pt idx="0">
                  <c:v>4</c:v>
                </c:pt>
                <c:pt idx="2">
                  <c:v>3</c:v>
                </c:pt>
                <c:pt idx="4">
                  <c:v>6</c:v>
                </c:pt>
                <c:pt idx="6">
                  <c:v>5</c:v>
                </c:pt>
                <c:pt idx="8">
                  <c:v>1</c:v>
                </c:pt>
                <c:pt idx="1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5049424"/>
        <c:axId val="-1535053232"/>
      </c:barChart>
      <c:catAx>
        <c:axId val="-1535049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-1535053232"/>
        <c:crosses val="autoZero"/>
        <c:auto val="1"/>
        <c:lblAlgn val="ctr"/>
        <c:lblOffset val="100"/>
        <c:noMultiLvlLbl val="0"/>
      </c:catAx>
      <c:valAx>
        <c:axId val="-1535053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AVERAGE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-153504942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US"/>
            </a:pPr>
            <a:endParaRPr lang="en-US"/>
          </a:p>
        </c:txPr>
      </c:dTable>
    </c:plotArea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51208</xdr:colOff>
      <xdr:row>47</xdr:row>
      <xdr:rowOff>363230</xdr:rowOff>
    </xdr:from>
    <xdr:to>
      <xdr:col>21</xdr:col>
      <xdr:colOff>348225</xdr:colOff>
      <xdr:row>57</xdr:row>
      <xdr:rowOff>82857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Z355"/>
  <sheetViews>
    <sheetView tabSelected="1" showWhiteSpace="0" view="pageLayout" topLeftCell="A41" zoomScale="93" zoomScalePageLayoutView="93" workbookViewId="0">
      <selection activeCell="G58" sqref="G58"/>
    </sheetView>
  </sheetViews>
  <sheetFormatPr defaultColWidth="9.140625" defaultRowHeight="12.95" customHeight="1" x14ac:dyDescent="0.2"/>
  <cols>
    <col min="1" max="1" width="3.140625" style="7" customWidth="1"/>
    <col min="2" max="2" width="6.85546875" style="1" customWidth="1"/>
    <col min="3" max="3" width="33.42578125" style="2" customWidth="1"/>
    <col min="4" max="4" width="4.5703125" style="3" customWidth="1"/>
    <col min="5" max="5" width="4.85546875" style="2" customWidth="1"/>
    <col min="6" max="7" width="4" style="2" customWidth="1"/>
    <col min="8" max="8" width="3.28515625" style="2" customWidth="1"/>
    <col min="9" max="9" width="4.140625" style="2" customWidth="1"/>
    <col min="10" max="10" width="3.42578125" style="2" customWidth="1"/>
    <col min="11" max="11" width="5" style="2" customWidth="1"/>
    <col min="12" max="12" width="4" style="2" customWidth="1"/>
    <col min="13" max="13" width="5.28515625" style="2" customWidth="1"/>
    <col min="14" max="14" width="3" style="2" customWidth="1"/>
    <col min="15" max="15" width="5.140625" style="2" customWidth="1"/>
    <col min="16" max="16" width="2.5703125" style="2" customWidth="1"/>
    <col min="17" max="17" width="6.5703125" style="5" customWidth="1"/>
    <col min="18" max="18" width="4.42578125" style="5" customWidth="1"/>
    <col min="19" max="19" width="6.42578125" style="5" customWidth="1"/>
    <col min="20" max="20" width="5.140625" style="5" customWidth="1"/>
    <col min="21" max="22" width="5.42578125" style="5" customWidth="1"/>
    <col min="23" max="52" width="9.140625" style="5"/>
    <col min="53" max="16384" width="9.140625" style="4"/>
  </cols>
  <sheetData>
    <row r="1" spans="1:52" ht="17.100000000000001" customHeight="1" thickTop="1" thickBot="1" x14ac:dyDescent="0.25">
      <c r="B1" s="63" t="s">
        <v>18</v>
      </c>
      <c r="C1" s="64"/>
      <c r="D1" s="65"/>
      <c r="E1" s="72" t="s">
        <v>0</v>
      </c>
      <c r="F1" s="73"/>
      <c r="G1" s="74"/>
      <c r="H1" s="75" t="s">
        <v>24</v>
      </c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7"/>
    </row>
    <row r="2" spans="1:52" ht="12.75" customHeight="1" thickBot="1" x14ac:dyDescent="0.25">
      <c r="B2" s="66"/>
      <c r="C2" s="67"/>
      <c r="D2" s="68"/>
      <c r="E2" s="82" t="s">
        <v>6</v>
      </c>
      <c r="F2" s="83"/>
      <c r="G2" s="84"/>
      <c r="H2" s="78" t="s">
        <v>69</v>
      </c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80"/>
    </row>
    <row r="3" spans="1:52" ht="12.75" customHeight="1" thickBot="1" x14ac:dyDescent="0.25">
      <c r="B3" s="66"/>
      <c r="C3" s="67"/>
      <c r="D3" s="68"/>
      <c r="E3" s="82" t="s">
        <v>1</v>
      </c>
      <c r="F3" s="83"/>
      <c r="G3" s="84"/>
      <c r="H3" s="99" t="s">
        <v>7</v>
      </c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1"/>
    </row>
    <row r="4" spans="1:52" ht="13.5" customHeight="1" thickTop="1" thickBot="1" x14ac:dyDescent="0.25">
      <c r="B4" s="66"/>
      <c r="C4" s="67"/>
      <c r="D4" s="68"/>
      <c r="E4" s="82" t="s">
        <v>2</v>
      </c>
      <c r="F4" s="83"/>
      <c r="G4" s="84"/>
      <c r="H4" s="106" t="s">
        <v>8</v>
      </c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8"/>
    </row>
    <row r="5" spans="1:52" s="6" customFormat="1" ht="3" hidden="1" customHeight="1" thickTop="1" thickBot="1" x14ac:dyDescent="0.4">
      <c r="A5" s="7"/>
      <c r="B5" s="66"/>
      <c r="C5" s="67"/>
      <c r="D5" s="68"/>
      <c r="E5" s="92"/>
      <c r="F5" s="93"/>
      <c r="G5" s="93"/>
      <c r="H5" s="94"/>
      <c r="I5" s="94"/>
      <c r="J5" s="94"/>
      <c r="K5" s="94"/>
      <c r="L5" s="94"/>
      <c r="M5" s="94"/>
      <c r="N5" s="94"/>
      <c r="O5" s="94"/>
      <c r="P5" s="95"/>
      <c r="Q5" s="19"/>
      <c r="R5" s="19"/>
      <c r="S5" s="24"/>
      <c r="T5" s="20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</row>
    <row r="6" spans="1:52" ht="15" customHeight="1" thickTop="1" x14ac:dyDescent="0.2">
      <c r="B6" s="66"/>
      <c r="C6" s="67"/>
      <c r="D6" s="68"/>
      <c r="E6" s="85" t="s">
        <v>17</v>
      </c>
      <c r="F6" s="89" t="s">
        <v>12</v>
      </c>
      <c r="G6" s="81" t="s">
        <v>19</v>
      </c>
      <c r="H6" s="111" t="s">
        <v>12</v>
      </c>
      <c r="I6" s="81" t="s">
        <v>23</v>
      </c>
      <c r="J6" s="81" t="s">
        <v>12</v>
      </c>
      <c r="K6" s="113" t="s">
        <v>20</v>
      </c>
      <c r="L6" s="81" t="s">
        <v>12</v>
      </c>
      <c r="M6" s="116" t="s">
        <v>22</v>
      </c>
      <c r="N6" s="96" t="s">
        <v>12</v>
      </c>
      <c r="O6" s="114" t="s">
        <v>21</v>
      </c>
      <c r="P6" s="96" t="s">
        <v>12</v>
      </c>
      <c r="Q6" s="109" t="s">
        <v>9</v>
      </c>
      <c r="R6" s="104" t="s">
        <v>10</v>
      </c>
      <c r="S6" s="119" t="s">
        <v>11</v>
      </c>
      <c r="T6" s="102" t="s">
        <v>13</v>
      </c>
      <c r="AY6" s="4"/>
      <c r="AZ6" s="4"/>
    </row>
    <row r="7" spans="1:52" ht="12.75" customHeight="1" thickBot="1" x14ac:dyDescent="0.25">
      <c r="B7" s="69"/>
      <c r="C7" s="70"/>
      <c r="D7" s="71"/>
      <c r="E7" s="86"/>
      <c r="F7" s="90"/>
      <c r="G7" s="81"/>
      <c r="H7" s="111"/>
      <c r="I7" s="81"/>
      <c r="J7" s="81"/>
      <c r="K7" s="113"/>
      <c r="L7" s="81"/>
      <c r="M7" s="117"/>
      <c r="N7" s="97"/>
      <c r="O7" s="114"/>
      <c r="P7" s="97"/>
      <c r="Q7" s="109"/>
      <c r="R7" s="104"/>
      <c r="S7" s="120"/>
      <c r="T7" s="103"/>
      <c r="AY7" s="4"/>
      <c r="AZ7" s="4"/>
    </row>
    <row r="8" spans="1:52" ht="54.75" customHeight="1" thickBot="1" x14ac:dyDescent="0.25">
      <c r="B8" s="18" t="s">
        <v>3</v>
      </c>
      <c r="C8" s="15" t="s">
        <v>4</v>
      </c>
      <c r="D8" s="16" t="s">
        <v>5</v>
      </c>
      <c r="E8" s="87"/>
      <c r="F8" s="91"/>
      <c r="G8" s="88"/>
      <c r="H8" s="112"/>
      <c r="I8" s="81"/>
      <c r="J8" s="81"/>
      <c r="K8" s="113"/>
      <c r="L8" s="81"/>
      <c r="M8" s="118"/>
      <c r="N8" s="98"/>
      <c r="O8" s="115"/>
      <c r="P8" s="98"/>
      <c r="Q8" s="110"/>
      <c r="R8" s="105"/>
      <c r="S8" s="121"/>
      <c r="T8" s="103"/>
      <c r="AY8" s="4"/>
      <c r="AZ8" s="4"/>
    </row>
    <row r="9" spans="1:52" ht="8.25" hidden="1" customHeight="1" thickTop="1" thickBot="1" x14ac:dyDescent="0.25">
      <c r="A9" s="8"/>
      <c r="B9" s="17"/>
      <c r="C9" s="38"/>
      <c r="D9" s="39"/>
      <c r="E9" s="39"/>
      <c r="F9" s="39"/>
      <c r="G9" s="39"/>
      <c r="H9" s="39"/>
      <c r="I9" s="40"/>
      <c r="J9" s="40"/>
      <c r="K9" s="40"/>
      <c r="L9" s="40"/>
      <c r="M9" s="40"/>
      <c r="N9" s="40"/>
      <c r="O9" s="39"/>
      <c r="P9" s="41"/>
      <c r="Q9" s="21"/>
      <c r="R9" s="22"/>
      <c r="S9" s="24"/>
      <c r="T9" s="25"/>
      <c r="AY9" s="4"/>
      <c r="AZ9" s="4"/>
    </row>
    <row r="10" spans="1:52" ht="18.75" customHeight="1" thickTop="1" thickBot="1" x14ac:dyDescent="0.35">
      <c r="A10" s="9"/>
      <c r="B10" s="26">
        <v>1</v>
      </c>
      <c r="C10" s="49" t="s">
        <v>37</v>
      </c>
      <c r="D10" s="44" t="s">
        <v>31</v>
      </c>
      <c r="E10" s="54">
        <v>96</v>
      </c>
      <c r="F10" s="46" t="str">
        <f>IF(E10&gt;=81,"A",IF(E10&gt;=61,"B",IF(E10&gt;=41,"C",IF(E10&gt;=21,"D",IF(E10&gt;=0,"E",)))))</f>
        <v>A</v>
      </c>
      <c r="G10" s="42">
        <v>96</v>
      </c>
      <c r="H10" s="46" t="str">
        <f t="shared" ref="H10:H44" si="0">IF(G10&gt;=81,"A",IF(G10&gt;=61,"B",IF(G10&gt;=41,"C",IF(G10&gt;=21,"D",IF(G10&gt;=0,"E",)))))</f>
        <v>A</v>
      </c>
      <c r="I10" s="46">
        <v>96</v>
      </c>
      <c r="J10" s="46" t="str">
        <f t="shared" ref="J10:J28" si="1">IF(I10&gt;=81,"A",IF(I10&gt;=61,"B",IF(I10&gt;=41,"C",IF(I10&gt;=21,"D",IF(I10&gt;=0,"E",)))))</f>
        <v>A</v>
      </c>
      <c r="K10" s="42">
        <v>76</v>
      </c>
      <c r="L10" s="46" t="str">
        <f t="shared" ref="L10:L28" si="2">IF(K10&gt;=81,"A",IF(K10&gt;=61,"B",IF(K10&gt;=41,"C",IF(K10&gt;=21,"D",IF(K10&gt;=0,"E",)))))</f>
        <v>B</v>
      </c>
      <c r="M10" s="46">
        <v>86</v>
      </c>
      <c r="N10" s="46" t="str">
        <f t="shared" ref="N10:N28" si="3">IF(M10&gt;=81,"A",IF(M10&gt;=61,"B",IF(M10&gt;=41,"C",IF(M10&gt;=21,"D",IF(M10&gt;=0,"E",)))))</f>
        <v>A</v>
      </c>
      <c r="O10" s="42">
        <v>100</v>
      </c>
      <c r="P10" s="46" t="str">
        <f t="shared" ref="P10:P44" si="4">IF(O10&gt;=81,"A",IF(O10&gt;=61,"B",IF(O10&gt;=41,"C",IF(O10&gt;=21,"D",IF(O10&gt;=0,"E",)))))</f>
        <v>A</v>
      </c>
      <c r="Q10" s="46">
        <f t="shared" ref="Q10:Q44" si="5">SUM(E10:P10)</f>
        <v>550</v>
      </c>
      <c r="R10" s="46">
        <f t="shared" ref="R10:R44" si="6">AVERAGE(E10:O10)</f>
        <v>91.666666666666671</v>
      </c>
      <c r="S10" s="46">
        <f t="shared" ref="S10" si="7">RANK(Q10:Q10,$Q$10:$Q$44)</f>
        <v>1</v>
      </c>
      <c r="T10" s="46" t="str">
        <f t="shared" ref="T10" si="8">IF(R10&gt;=81,"A",IF(R10&gt;=61,"B",IF(R10&gt;=41,"C",IF(R10&gt;=21,"D",IF(R10&gt;=0,"E",)))))</f>
        <v>A</v>
      </c>
      <c r="AY10" s="4"/>
      <c r="AZ10" s="4"/>
    </row>
    <row r="11" spans="1:52" ht="15.75" customHeight="1" thickTop="1" thickBot="1" x14ac:dyDescent="0.35">
      <c r="A11" s="9"/>
      <c r="B11" s="27">
        <v>2</v>
      </c>
      <c r="C11" s="55" t="s">
        <v>41</v>
      </c>
      <c r="D11" s="43" t="s">
        <v>30</v>
      </c>
      <c r="E11" s="32">
        <v>92</v>
      </c>
      <c r="F11" s="30" t="str">
        <f>IF(E11&gt;=81,"A",IF(E11&gt;=61,"B",IF(E11&gt;=41,"C",IF(E11&gt;=21,"D",IF(E11&gt;=0,"E",)))))</f>
        <v>A</v>
      </c>
      <c r="G11" s="58">
        <v>83</v>
      </c>
      <c r="H11" s="30" t="str">
        <f t="shared" si="0"/>
        <v>A</v>
      </c>
      <c r="I11" s="30">
        <v>92</v>
      </c>
      <c r="J11" s="30" t="str">
        <f t="shared" si="1"/>
        <v>A</v>
      </c>
      <c r="K11" s="58">
        <v>84</v>
      </c>
      <c r="L11" s="30" t="str">
        <f t="shared" si="2"/>
        <v>A</v>
      </c>
      <c r="M11" s="30">
        <v>92</v>
      </c>
      <c r="N11" s="30" t="str">
        <f t="shared" si="3"/>
        <v>A</v>
      </c>
      <c r="O11" s="58">
        <v>96</v>
      </c>
      <c r="P11" s="30" t="str">
        <f t="shared" si="4"/>
        <v>A</v>
      </c>
      <c r="Q11" s="30">
        <f t="shared" si="5"/>
        <v>539</v>
      </c>
      <c r="R11" s="30">
        <f t="shared" si="6"/>
        <v>89.833333333333329</v>
      </c>
      <c r="S11" s="30">
        <f t="shared" ref="S11:S44" si="9">RANK(Q11:Q11,$Q$10:$Q$44)</f>
        <v>2</v>
      </c>
      <c r="T11" s="30" t="str">
        <f t="shared" ref="T11:T45" si="10">IF(R11&gt;=81,"A",IF(R11&gt;=61,"B",IF(R11&gt;=41,"C",IF(R11&gt;=21,"D",IF(R11&gt;=0,"E",)))))</f>
        <v>A</v>
      </c>
      <c r="AY11" s="4"/>
      <c r="AZ11" s="4"/>
    </row>
    <row r="12" spans="1:52" ht="15.75" customHeight="1" thickTop="1" thickBot="1" x14ac:dyDescent="0.35">
      <c r="A12" s="10"/>
      <c r="B12" s="26">
        <v>3</v>
      </c>
      <c r="C12" s="47" t="s">
        <v>34</v>
      </c>
      <c r="D12" s="43" t="s">
        <v>30</v>
      </c>
      <c r="E12" s="32">
        <v>100</v>
      </c>
      <c r="F12" s="30" t="str">
        <f>IF(E12&gt;=81,"A",IF(E12&gt;=61,"B",IF(E12&gt;=41,"C",IF(E12&gt;=21,"D",IF(E12&gt;=0,"E",)))))</f>
        <v>A</v>
      </c>
      <c r="G12" s="32">
        <v>90</v>
      </c>
      <c r="H12" s="30" t="str">
        <f t="shared" si="0"/>
        <v>A</v>
      </c>
      <c r="I12" s="30">
        <v>92</v>
      </c>
      <c r="J12" s="30" t="str">
        <f t="shared" si="1"/>
        <v>A</v>
      </c>
      <c r="K12" s="32">
        <v>72</v>
      </c>
      <c r="L12" s="30" t="str">
        <f t="shared" si="2"/>
        <v>B</v>
      </c>
      <c r="M12" s="30">
        <v>88</v>
      </c>
      <c r="N12" s="30" t="str">
        <f t="shared" si="3"/>
        <v>A</v>
      </c>
      <c r="O12" s="32">
        <v>92</v>
      </c>
      <c r="P12" s="30" t="str">
        <f t="shared" si="4"/>
        <v>A</v>
      </c>
      <c r="Q12" s="30">
        <f t="shared" si="5"/>
        <v>534</v>
      </c>
      <c r="R12" s="30">
        <f t="shared" si="6"/>
        <v>89</v>
      </c>
      <c r="S12" s="30">
        <f t="shared" si="9"/>
        <v>3</v>
      </c>
      <c r="T12" s="30" t="str">
        <f t="shared" si="10"/>
        <v>A</v>
      </c>
      <c r="AY12" s="4"/>
      <c r="AZ12" s="4"/>
    </row>
    <row r="13" spans="1:52" ht="18.75" customHeight="1" thickTop="1" thickBot="1" x14ac:dyDescent="0.35">
      <c r="A13" s="11"/>
      <c r="B13" s="27">
        <v>4</v>
      </c>
      <c r="C13" s="49" t="s">
        <v>35</v>
      </c>
      <c r="D13" s="43" t="s">
        <v>31</v>
      </c>
      <c r="E13" s="32">
        <v>80</v>
      </c>
      <c r="F13" s="30" t="str">
        <f>IF(E13&gt;=81,"A",IF(E13&gt;=61,"B",IF(E13&gt;=41,"C",IF(E13&gt;=21,"D",IF(E13&gt;=0,"E",)))))</f>
        <v>B</v>
      </c>
      <c r="G13" s="32">
        <v>87</v>
      </c>
      <c r="H13" s="30" t="str">
        <f t="shared" si="0"/>
        <v>A</v>
      </c>
      <c r="I13" s="30">
        <v>100</v>
      </c>
      <c r="J13" s="30" t="str">
        <f t="shared" si="1"/>
        <v>A</v>
      </c>
      <c r="K13" s="32">
        <v>80</v>
      </c>
      <c r="L13" s="30" t="str">
        <f t="shared" si="2"/>
        <v>B</v>
      </c>
      <c r="M13" s="30">
        <v>92</v>
      </c>
      <c r="N13" s="30" t="str">
        <f t="shared" si="3"/>
        <v>A</v>
      </c>
      <c r="O13" s="32">
        <v>86</v>
      </c>
      <c r="P13" s="30" t="str">
        <f t="shared" si="4"/>
        <v>A</v>
      </c>
      <c r="Q13" s="30">
        <f t="shared" si="5"/>
        <v>525</v>
      </c>
      <c r="R13" s="30">
        <f t="shared" si="6"/>
        <v>87.5</v>
      </c>
      <c r="S13" s="30">
        <f t="shared" si="9"/>
        <v>4</v>
      </c>
      <c r="T13" s="30" t="str">
        <f t="shared" si="10"/>
        <v>A</v>
      </c>
      <c r="AY13" s="4"/>
      <c r="AZ13" s="4"/>
    </row>
    <row r="14" spans="1:52" ht="15.95" customHeight="1" thickTop="1" thickBot="1" x14ac:dyDescent="0.35">
      <c r="A14" s="12"/>
      <c r="B14" s="26">
        <v>5</v>
      </c>
      <c r="C14" s="47" t="s">
        <v>42</v>
      </c>
      <c r="D14" s="44" t="s">
        <v>30</v>
      </c>
      <c r="E14" s="46">
        <v>88</v>
      </c>
      <c r="F14" s="46" t="str">
        <f>IF(E14&gt;=81,"A",IF(E14&gt;=61,"B",IF(E14&gt;=41,"C",IF(E14&gt;=21,"D",IF(E14&gt;=0,"E",)))))</f>
        <v>A</v>
      </c>
      <c r="G14" s="42">
        <v>83</v>
      </c>
      <c r="H14" s="46" t="str">
        <f t="shared" si="0"/>
        <v>A</v>
      </c>
      <c r="I14" s="46">
        <v>96</v>
      </c>
      <c r="J14" s="46" t="str">
        <f t="shared" si="1"/>
        <v>A</v>
      </c>
      <c r="K14" s="42">
        <v>72</v>
      </c>
      <c r="L14" s="46" t="str">
        <f t="shared" si="2"/>
        <v>B</v>
      </c>
      <c r="M14" s="46">
        <v>86</v>
      </c>
      <c r="N14" s="46" t="str">
        <f t="shared" si="3"/>
        <v>A</v>
      </c>
      <c r="O14" s="42">
        <v>86</v>
      </c>
      <c r="P14" s="46" t="str">
        <f t="shared" si="4"/>
        <v>A</v>
      </c>
      <c r="Q14" s="46">
        <f t="shared" si="5"/>
        <v>511</v>
      </c>
      <c r="R14" s="46">
        <f t="shared" si="6"/>
        <v>85.166666666666671</v>
      </c>
      <c r="S14" s="46">
        <f t="shared" si="9"/>
        <v>5</v>
      </c>
      <c r="T14" s="46" t="str">
        <f t="shared" si="10"/>
        <v>A</v>
      </c>
      <c r="AY14" s="4"/>
      <c r="AZ14" s="4"/>
    </row>
    <row r="15" spans="1:52" ht="15.95" customHeight="1" thickTop="1" thickBot="1" x14ac:dyDescent="0.35">
      <c r="A15" s="13"/>
      <c r="B15" s="27">
        <v>6</v>
      </c>
      <c r="C15" s="47" t="s">
        <v>33</v>
      </c>
      <c r="D15" s="44" t="s">
        <v>30</v>
      </c>
      <c r="E15" s="37">
        <v>72</v>
      </c>
      <c r="F15" s="46" t="str">
        <f>IF(E16&gt;=81,"A",IF(E16&gt;=61,"B",IF(E16&gt;=41,"C",IF(E16&gt;=21,"D",IF(E16&gt;=0,"E",)))))</f>
        <v>A</v>
      </c>
      <c r="G15" s="42">
        <v>96</v>
      </c>
      <c r="H15" s="46" t="str">
        <f t="shared" si="0"/>
        <v>A</v>
      </c>
      <c r="I15" s="46">
        <v>76</v>
      </c>
      <c r="J15" s="46" t="str">
        <f t="shared" si="1"/>
        <v>B</v>
      </c>
      <c r="K15" s="42">
        <v>80</v>
      </c>
      <c r="L15" s="46" t="str">
        <f t="shared" si="2"/>
        <v>B</v>
      </c>
      <c r="M15" s="46">
        <v>96</v>
      </c>
      <c r="N15" s="46" t="str">
        <f t="shared" si="3"/>
        <v>A</v>
      </c>
      <c r="O15" s="42">
        <v>88</v>
      </c>
      <c r="P15" s="46" t="str">
        <f t="shared" si="4"/>
        <v>A</v>
      </c>
      <c r="Q15" s="46">
        <f t="shared" si="5"/>
        <v>508</v>
      </c>
      <c r="R15" s="46">
        <f t="shared" si="6"/>
        <v>84.666666666666671</v>
      </c>
      <c r="S15" s="46">
        <f t="shared" si="9"/>
        <v>6</v>
      </c>
      <c r="T15" s="46" t="str">
        <f t="shared" si="10"/>
        <v>A</v>
      </c>
      <c r="AY15" s="4"/>
      <c r="AZ15" s="4"/>
    </row>
    <row r="16" spans="1:52" ht="19.5" customHeight="1" thickTop="1" thickBot="1" x14ac:dyDescent="0.35">
      <c r="A16" s="14"/>
      <c r="B16" s="26">
        <v>7</v>
      </c>
      <c r="C16" s="49" t="s">
        <v>40</v>
      </c>
      <c r="D16" s="43" t="s">
        <v>31</v>
      </c>
      <c r="E16" s="32">
        <v>84</v>
      </c>
      <c r="F16" s="30" t="str">
        <f>IF(E16&gt;=81,"A",IF(E16&gt;=61,"B",IF(E16&gt;=41,"C",IF(E16&gt;=21,"D",IF(E16&gt;=0,"E",)))))</f>
        <v>A</v>
      </c>
      <c r="G16" s="32">
        <v>85</v>
      </c>
      <c r="H16" s="30" t="str">
        <f t="shared" si="0"/>
        <v>A</v>
      </c>
      <c r="I16" s="30">
        <v>56</v>
      </c>
      <c r="J16" s="30" t="str">
        <f t="shared" si="1"/>
        <v>C</v>
      </c>
      <c r="K16" s="32">
        <v>88</v>
      </c>
      <c r="L16" s="30" t="str">
        <f t="shared" si="2"/>
        <v>A</v>
      </c>
      <c r="M16" s="30">
        <v>92</v>
      </c>
      <c r="N16" s="30" t="str">
        <f t="shared" si="3"/>
        <v>A</v>
      </c>
      <c r="O16" s="32">
        <v>88</v>
      </c>
      <c r="P16" s="30" t="str">
        <f t="shared" si="4"/>
        <v>A</v>
      </c>
      <c r="Q16" s="30">
        <f t="shared" si="5"/>
        <v>493</v>
      </c>
      <c r="R16" s="46">
        <f t="shared" si="6"/>
        <v>82.166666666666671</v>
      </c>
      <c r="S16" s="46">
        <f t="shared" si="9"/>
        <v>7</v>
      </c>
      <c r="T16" s="46" t="str">
        <f t="shared" si="10"/>
        <v>A</v>
      </c>
      <c r="AY16" s="4"/>
      <c r="AZ16" s="4"/>
    </row>
    <row r="17" spans="1:52" ht="18.75" customHeight="1" thickTop="1" thickBot="1" x14ac:dyDescent="0.35">
      <c r="B17" s="27">
        <v>8</v>
      </c>
      <c r="C17" s="47" t="s">
        <v>46</v>
      </c>
      <c r="D17" s="44" t="s">
        <v>31</v>
      </c>
      <c r="E17" s="42">
        <v>88</v>
      </c>
      <c r="F17" s="46" t="str">
        <f>IF(E17&gt;=81,"A",IF(E17&gt;=61,"B",IF(E17&gt;=41,"C",IF(E17&gt;=21,"D",IF(E17&gt;=0,"E",)))))</f>
        <v>A</v>
      </c>
      <c r="G17" s="42">
        <v>90</v>
      </c>
      <c r="H17" s="46" t="str">
        <f t="shared" si="0"/>
        <v>A</v>
      </c>
      <c r="I17" s="46">
        <v>56</v>
      </c>
      <c r="J17" s="46" t="str">
        <f t="shared" si="1"/>
        <v>C</v>
      </c>
      <c r="K17" s="42">
        <v>64</v>
      </c>
      <c r="L17" s="46" t="str">
        <f t="shared" si="2"/>
        <v>B</v>
      </c>
      <c r="M17" s="46">
        <v>96</v>
      </c>
      <c r="N17" s="46" t="str">
        <f t="shared" si="3"/>
        <v>A</v>
      </c>
      <c r="O17" s="42">
        <v>86</v>
      </c>
      <c r="P17" s="46" t="str">
        <f t="shared" si="4"/>
        <v>A</v>
      </c>
      <c r="Q17" s="46">
        <f t="shared" si="5"/>
        <v>480</v>
      </c>
      <c r="R17" s="30">
        <f t="shared" si="6"/>
        <v>80</v>
      </c>
      <c r="S17" s="30">
        <f t="shared" si="9"/>
        <v>8</v>
      </c>
      <c r="T17" s="30" t="str">
        <f t="shared" si="10"/>
        <v>B</v>
      </c>
      <c r="AY17" s="4"/>
      <c r="AZ17" s="4"/>
    </row>
    <row r="18" spans="1:52" ht="15.95" customHeight="1" thickTop="1" thickBot="1" x14ac:dyDescent="0.35">
      <c r="B18" s="26">
        <v>9</v>
      </c>
      <c r="C18" s="47" t="s">
        <v>45</v>
      </c>
      <c r="D18" s="43" t="s">
        <v>30</v>
      </c>
      <c r="E18" s="32">
        <v>88</v>
      </c>
      <c r="F18" s="30" t="str">
        <f>IF(E18&gt;=81,"A",IF(E18&gt;=61,"B",IF(E18&gt;=41,"C",IF(E18&gt;=21,"D",IF(E18&gt;=0,"E",)))))</f>
        <v>A</v>
      </c>
      <c r="G18" s="32">
        <v>82</v>
      </c>
      <c r="H18" s="30" t="str">
        <f t="shared" si="0"/>
        <v>A</v>
      </c>
      <c r="I18" s="30">
        <v>64</v>
      </c>
      <c r="J18" s="30" t="str">
        <f t="shared" si="1"/>
        <v>B</v>
      </c>
      <c r="K18" s="32">
        <v>72</v>
      </c>
      <c r="L18" s="30" t="str">
        <f t="shared" si="2"/>
        <v>B</v>
      </c>
      <c r="M18" s="30">
        <v>96</v>
      </c>
      <c r="N18" s="30" t="str">
        <f t="shared" si="3"/>
        <v>A</v>
      </c>
      <c r="O18" s="32">
        <v>76</v>
      </c>
      <c r="P18" s="30" t="str">
        <f t="shared" si="4"/>
        <v>B</v>
      </c>
      <c r="Q18" s="30">
        <f t="shared" si="5"/>
        <v>478</v>
      </c>
      <c r="R18" s="46">
        <f t="shared" si="6"/>
        <v>79.666666666666671</v>
      </c>
      <c r="S18" s="46">
        <f t="shared" si="9"/>
        <v>9</v>
      </c>
      <c r="T18" s="46" t="str">
        <f t="shared" si="10"/>
        <v>B</v>
      </c>
      <c r="AY18" s="4"/>
      <c r="AZ18" s="4"/>
    </row>
    <row r="19" spans="1:52" ht="15.95" customHeight="1" thickTop="1" thickBot="1" x14ac:dyDescent="0.35">
      <c r="B19" s="27">
        <v>10</v>
      </c>
      <c r="C19" s="47" t="s">
        <v>38</v>
      </c>
      <c r="D19" s="44" t="s">
        <v>31</v>
      </c>
      <c r="E19" s="42">
        <v>72</v>
      </c>
      <c r="F19" s="46" t="str">
        <f>IF(E18&gt;=81,"A",IF(E18&gt;=61,"B",IF(E18&gt;=41,"C",IF(E18&gt;=21,"D",IF(E18&gt;=0,"E",)))))</f>
        <v>A</v>
      </c>
      <c r="G19" s="42">
        <v>85</v>
      </c>
      <c r="H19" s="46" t="str">
        <f t="shared" si="0"/>
        <v>A</v>
      </c>
      <c r="I19" s="46">
        <v>84</v>
      </c>
      <c r="J19" s="46" t="str">
        <f t="shared" si="1"/>
        <v>A</v>
      </c>
      <c r="K19" s="42">
        <v>64</v>
      </c>
      <c r="L19" s="46" t="str">
        <f t="shared" si="2"/>
        <v>B</v>
      </c>
      <c r="M19" s="46">
        <v>84</v>
      </c>
      <c r="N19" s="46" t="str">
        <f t="shared" si="3"/>
        <v>A</v>
      </c>
      <c r="O19" s="42">
        <v>88</v>
      </c>
      <c r="P19" s="46" t="str">
        <f t="shared" si="4"/>
        <v>A</v>
      </c>
      <c r="Q19" s="46">
        <f t="shared" si="5"/>
        <v>477</v>
      </c>
      <c r="R19" s="46">
        <f t="shared" si="6"/>
        <v>79.5</v>
      </c>
      <c r="S19" s="46">
        <f t="shared" si="9"/>
        <v>10</v>
      </c>
      <c r="T19" s="46" t="str">
        <f t="shared" si="10"/>
        <v>B</v>
      </c>
      <c r="AY19" s="4"/>
      <c r="AZ19" s="4"/>
    </row>
    <row r="20" spans="1:52" ht="15.95" customHeight="1" thickTop="1" thickBot="1" x14ac:dyDescent="0.35">
      <c r="B20" s="26">
        <v>11</v>
      </c>
      <c r="C20" s="49" t="s">
        <v>48</v>
      </c>
      <c r="D20" s="44" t="s">
        <v>30</v>
      </c>
      <c r="E20" s="42">
        <v>72</v>
      </c>
      <c r="F20" s="46" t="str">
        <f t="shared" ref="F20:F25" si="11">IF(E20&gt;=81,"A",IF(E20&gt;=61,"B",IF(E20&gt;=41,"C",IF(E20&gt;=21,"D",IF(E20&gt;=0,"E",)))))</f>
        <v>B</v>
      </c>
      <c r="G20" s="42">
        <v>67</v>
      </c>
      <c r="H20" s="46" t="str">
        <f t="shared" si="0"/>
        <v>B</v>
      </c>
      <c r="I20" s="46">
        <v>72</v>
      </c>
      <c r="J20" s="46" t="str">
        <f t="shared" si="1"/>
        <v>B</v>
      </c>
      <c r="K20" s="42">
        <v>80</v>
      </c>
      <c r="L20" s="46" t="str">
        <f t="shared" si="2"/>
        <v>B</v>
      </c>
      <c r="M20" s="46">
        <v>92</v>
      </c>
      <c r="N20" s="46" t="str">
        <f t="shared" si="3"/>
        <v>A</v>
      </c>
      <c r="O20" s="42">
        <v>76</v>
      </c>
      <c r="P20" s="46" t="str">
        <f t="shared" si="4"/>
        <v>B</v>
      </c>
      <c r="Q20" s="46">
        <f t="shared" si="5"/>
        <v>459</v>
      </c>
      <c r="R20" s="31">
        <f t="shared" si="6"/>
        <v>76.5</v>
      </c>
      <c r="S20" s="31">
        <f t="shared" si="9"/>
        <v>11</v>
      </c>
      <c r="T20" s="31" t="str">
        <f t="shared" si="10"/>
        <v>B</v>
      </c>
      <c r="AY20" s="4"/>
      <c r="AZ20" s="4"/>
    </row>
    <row r="21" spans="1:52" ht="15.95" customHeight="1" thickTop="1" thickBot="1" x14ac:dyDescent="0.35">
      <c r="B21" s="27">
        <v>12</v>
      </c>
      <c r="C21" s="49" t="s">
        <v>43</v>
      </c>
      <c r="D21" s="44" t="s">
        <v>31</v>
      </c>
      <c r="E21" s="42">
        <v>44</v>
      </c>
      <c r="F21" s="46" t="str">
        <f t="shared" si="11"/>
        <v>C</v>
      </c>
      <c r="G21" s="42">
        <v>78</v>
      </c>
      <c r="H21" s="46" t="str">
        <f t="shared" si="0"/>
        <v>B</v>
      </c>
      <c r="I21" s="46">
        <v>76</v>
      </c>
      <c r="J21" s="46" t="str">
        <f t="shared" si="1"/>
        <v>B</v>
      </c>
      <c r="K21" s="42">
        <v>80</v>
      </c>
      <c r="L21" s="46" t="str">
        <f t="shared" si="2"/>
        <v>B</v>
      </c>
      <c r="M21" s="46">
        <v>96</v>
      </c>
      <c r="N21" s="46" t="str">
        <f t="shared" si="3"/>
        <v>A</v>
      </c>
      <c r="O21" s="42">
        <v>82</v>
      </c>
      <c r="P21" s="46" t="str">
        <f t="shared" si="4"/>
        <v>A</v>
      </c>
      <c r="Q21" s="46">
        <f t="shared" si="5"/>
        <v>456</v>
      </c>
      <c r="R21" s="30">
        <f t="shared" si="6"/>
        <v>76</v>
      </c>
      <c r="S21" s="30">
        <f t="shared" si="9"/>
        <v>12</v>
      </c>
      <c r="T21" s="30" t="str">
        <f t="shared" si="10"/>
        <v>B</v>
      </c>
      <c r="AY21" s="4"/>
      <c r="AZ21" s="4"/>
    </row>
    <row r="22" spans="1:52" ht="15.95" customHeight="1" thickTop="1" thickBot="1" x14ac:dyDescent="0.35">
      <c r="B22" s="26">
        <v>13</v>
      </c>
      <c r="C22" s="47" t="s">
        <v>39</v>
      </c>
      <c r="D22" s="43" t="s">
        <v>30</v>
      </c>
      <c r="E22" s="32">
        <v>82</v>
      </c>
      <c r="F22" s="30" t="str">
        <f t="shared" si="11"/>
        <v>A</v>
      </c>
      <c r="G22" s="32">
        <v>80</v>
      </c>
      <c r="H22" s="30" t="str">
        <f t="shared" si="0"/>
        <v>B</v>
      </c>
      <c r="I22" s="30">
        <v>52</v>
      </c>
      <c r="J22" s="30" t="str">
        <f t="shared" si="1"/>
        <v>C</v>
      </c>
      <c r="K22" s="32">
        <v>68</v>
      </c>
      <c r="L22" s="30" t="str">
        <f t="shared" si="2"/>
        <v>B</v>
      </c>
      <c r="M22" s="30">
        <v>84</v>
      </c>
      <c r="N22" s="30" t="str">
        <f t="shared" si="3"/>
        <v>A</v>
      </c>
      <c r="O22" s="32">
        <v>90</v>
      </c>
      <c r="P22" s="30" t="str">
        <f t="shared" si="4"/>
        <v>A</v>
      </c>
      <c r="Q22" s="30">
        <f t="shared" si="5"/>
        <v>456</v>
      </c>
      <c r="R22" s="30">
        <f t="shared" si="6"/>
        <v>76</v>
      </c>
      <c r="S22" s="30">
        <f t="shared" si="9"/>
        <v>12</v>
      </c>
      <c r="T22" s="30" t="str">
        <f t="shared" si="10"/>
        <v>B</v>
      </c>
      <c r="AY22" s="4"/>
      <c r="AZ22" s="4"/>
    </row>
    <row r="23" spans="1:52" ht="15.95" customHeight="1" thickTop="1" thickBot="1" x14ac:dyDescent="0.35">
      <c r="B23" s="27">
        <v>14</v>
      </c>
      <c r="C23" s="47" t="s">
        <v>36</v>
      </c>
      <c r="D23" s="44" t="s">
        <v>31</v>
      </c>
      <c r="E23" s="42">
        <v>76</v>
      </c>
      <c r="F23" s="46" t="str">
        <f t="shared" si="11"/>
        <v>B</v>
      </c>
      <c r="G23" s="42">
        <v>84</v>
      </c>
      <c r="H23" s="46" t="str">
        <f t="shared" si="0"/>
        <v>A</v>
      </c>
      <c r="I23" s="46">
        <v>52</v>
      </c>
      <c r="J23" s="46" t="str">
        <f t="shared" si="1"/>
        <v>C</v>
      </c>
      <c r="K23" s="42">
        <v>84</v>
      </c>
      <c r="L23" s="46" t="str">
        <f t="shared" si="2"/>
        <v>A</v>
      </c>
      <c r="M23" s="46">
        <v>84</v>
      </c>
      <c r="N23" s="46" t="str">
        <f t="shared" si="3"/>
        <v>A</v>
      </c>
      <c r="O23" s="42">
        <v>74</v>
      </c>
      <c r="P23" s="46" t="str">
        <f t="shared" si="4"/>
        <v>B</v>
      </c>
      <c r="Q23" s="46">
        <f t="shared" si="5"/>
        <v>454</v>
      </c>
      <c r="R23" s="46">
        <f t="shared" si="6"/>
        <v>75.666666666666671</v>
      </c>
      <c r="S23" s="46">
        <f t="shared" si="9"/>
        <v>14</v>
      </c>
      <c r="T23" s="46" t="str">
        <f t="shared" si="10"/>
        <v>B</v>
      </c>
      <c r="AY23" s="4"/>
      <c r="AZ23" s="4"/>
    </row>
    <row r="24" spans="1:52" ht="15.95" customHeight="1" thickTop="1" thickBot="1" x14ac:dyDescent="0.35">
      <c r="B24" s="26">
        <v>15</v>
      </c>
      <c r="C24" s="47" t="s">
        <v>47</v>
      </c>
      <c r="D24" s="45" t="s">
        <v>31</v>
      </c>
      <c r="E24" s="33">
        <v>48</v>
      </c>
      <c r="F24" s="31" t="str">
        <f t="shared" si="11"/>
        <v>C</v>
      </c>
      <c r="G24" s="33">
        <v>88</v>
      </c>
      <c r="H24" s="31" t="str">
        <f t="shared" si="0"/>
        <v>A</v>
      </c>
      <c r="I24" s="31">
        <v>60</v>
      </c>
      <c r="J24" s="31" t="str">
        <f t="shared" si="1"/>
        <v>C</v>
      </c>
      <c r="K24" s="33">
        <v>60</v>
      </c>
      <c r="L24" s="31" t="str">
        <f t="shared" si="2"/>
        <v>C</v>
      </c>
      <c r="M24" s="31">
        <v>92</v>
      </c>
      <c r="N24" s="31" t="str">
        <f t="shared" si="3"/>
        <v>A</v>
      </c>
      <c r="O24" s="33">
        <v>82</v>
      </c>
      <c r="P24" s="31" t="str">
        <f t="shared" si="4"/>
        <v>A</v>
      </c>
      <c r="Q24" s="31">
        <f t="shared" si="5"/>
        <v>430</v>
      </c>
      <c r="R24" s="30">
        <f t="shared" si="6"/>
        <v>71.666666666666671</v>
      </c>
      <c r="S24" s="30">
        <f t="shared" si="9"/>
        <v>15</v>
      </c>
      <c r="T24" s="30" t="str">
        <f t="shared" si="10"/>
        <v>B</v>
      </c>
      <c r="AY24" s="4"/>
      <c r="AZ24" s="4"/>
    </row>
    <row r="25" spans="1:52" ht="15.95" customHeight="1" thickTop="1" thickBot="1" x14ac:dyDescent="0.35">
      <c r="B25" s="27">
        <v>16</v>
      </c>
      <c r="C25" s="49" t="s">
        <v>53</v>
      </c>
      <c r="D25" s="43" t="s">
        <v>30</v>
      </c>
      <c r="E25" s="32">
        <v>68</v>
      </c>
      <c r="F25" s="30" t="str">
        <f t="shared" si="11"/>
        <v>B</v>
      </c>
      <c r="G25" s="32">
        <v>53</v>
      </c>
      <c r="H25" s="30" t="str">
        <f t="shared" si="0"/>
        <v>C</v>
      </c>
      <c r="I25" s="30">
        <v>76</v>
      </c>
      <c r="J25" s="30" t="str">
        <f t="shared" si="1"/>
        <v>B</v>
      </c>
      <c r="K25" s="32">
        <v>80</v>
      </c>
      <c r="L25" s="30" t="str">
        <f t="shared" si="2"/>
        <v>B</v>
      </c>
      <c r="M25" s="30">
        <v>80</v>
      </c>
      <c r="N25" s="30" t="str">
        <f t="shared" si="3"/>
        <v>B</v>
      </c>
      <c r="O25" s="32">
        <v>68</v>
      </c>
      <c r="P25" s="30" t="str">
        <f t="shared" si="4"/>
        <v>B</v>
      </c>
      <c r="Q25" s="30">
        <f t="shared" si="5"/>
        <v>425</v>
      </c>
      <c r="R25" s="46">
        <f t="shared" si="6"/>
        <v>70.833333333333329</v>
      </c>
      <c r="S25" s="46">
        <f t="shared" si="9"/>
        <v>16</v>
      </c>
      <c r="T25" s="46" t="str">
        <f t="shared" si="10"/>
        <v>B</v>
      </c>
      <c r="AY25" s="4"/>
      <c r="AZ25" s="4"/>
    </row>
    <row r="26" spans="1:52" ht="15.95" customHeight="1" thickTop="1" thickBot="1" x14ac:dyDescent="0.35">
      <c r="B26" s="26">
        <v>17</v>
      </c>
      <c r="C26" s="56" t="s">
        <v>52</v>
      </c>
      <c r="D26" s="44" t="s">
        <v>30</v>
      </c>
      <c r="E26" s="42">
        <v>52</v>
      </c>
      <c r="F26" s="46" t="s">
        <v>68</v>
      </c>
      <c r="G26" s="42">
        <v>60</v>
      </c>
      <c r="H26" s="46" t="str">
        <f t="shared" si="0"/>
        <v>C</v>
      </c>
      <c r="I26" s="46">
        <v>76</v>
      </c>
      <c r="J26" s="46" t="str">
        <f t="shared" si="1"/>
        <v>B</v>
      </c>
      <c r="K26" s="42">
        <v>68</v>
      </c>
      <c r="L26" s="46" t="str">
        <f t="shared" si="2"/>
        <v>B</v>
      </c>
      <c r="M26" s="46">
        <v>76</v>
      </c>
      <c r="N26" s="46" t="str">
        <f t="shared" si="3"/>
        <v>B</v>
      </c>
      <c r="O26" s="42">
        <v>78</v>
      </c>
      <c r="P26" s="46" t="str">
        <f t="shared" si="4"/>
        <v>B</v>
      </c>
      <c r="Q26" s="46">
        <f t="shared" si="5"/>
        <v>410</v>
      </c>
      <c r="R26" s="46">
        <f t="shared" si="6"/>
        <v>68.333333333333329</v>
      </c>
      <c r="S26" s="46">
        <f t="shared" si="9"/>
        <v>17</v>
      </c>
      <c r="T26" s="46" t="str">
        <f t="shared" si="10"/>
        <v>B</v>
      </c>
      <c r="AY26" s="4"/>
      <c r="AZ26" s="4"/>
    </row>
    <row r="27" spans="1:52" ht="15.95" customHeight="1" thickTop="1" thickBot="1" x14ac:dyDescent="0.35">
      <c r="B27" s="27">
        <v>18</v>
      </c>
      <c r="C27" s="48" t="s">
        <v>67</v>
      </c>
      <c r="D27" s="43" t="s">
        <v>31</v>
      </c>
      <c r="E27" s="32">
        <v>80</v>
      </c>
      <c r="F27" s="30" t="str">
        <f t="shared" ref="F27:F44" si="12">IF(E27&gt;=81,"A",IF(E27&gt;=61,"B",IF(E27&gt;=41,"C",IF(E27&gt;=21,"D",IF(E27&gt;=0,"E",)))))</f>
        <v>B</v>
      </c>
      <c r="G27" s="32">
        <v>76</v>
      </c>
      <c r="H27" s="30" t="str">
        <f t="shared" si="0"/>
        <v>B</v>
      </c>
      <c r="I27" s="30">
        <v>48</v>
      </c>
      <c r="J27" s="30" t="str">
        <f t="shared" si="1"/>
        <v>C</v>
      </c>
      <c r="K27" s="32">
        <v>28</v>
      </c>
      <c r="L27" s="30" t="str">
        <f t="shared" si="2"/>
        <v>D</v>
      </c>
      <c r="M27" s="30">
        <v>80</v>
      </c>
      <c r="N27" s="30" t="str">
        <f t="shared" si="3"/>
        <v>B</v>
      </c>
      <c r="O27" s="32">
        <v>80</v>
      </c>
      <c r="P27" s="30" t="str">
        <f t="shared" si="4"/>
        <v>B</v>
      </c>
      <c r="Q27" s="30">
        <f t="shared" si="5"/>
        <v>392</v>
      </c>
      <c r="R27" s="30">
        <f t="shared" si="6"/>
        <v>65.333333333333329</v>
      </c>
      <c r="S27" s="30">
        <f t="shared" si="9"/>
        <v>18</v>
      </c>
      <c r="T27" s="30" t="str">
        <f t="shared" si="10"/>
        <v>B</v>
      </c>
      <c r="AY27" s="4"/>
      <c r="AZ27" s="4"/>
    </row>
    <row r="28" spans="1:52" ht="15.95" customHeight="1" thickTop="1" thickBot="1" x14ac:dyDescent="0.35">
      <c r="B28" s="26">
        <v>19</v>
      </c>
      <c r="C28" s="47" t="s">
        <v>60</v>
      </c>
      <c r="D28" s="43" t="s">
        <v>30</v>
      </c>
      <c r="E28" s="32">
        <v>60</v>
      </c>
      <c r="F28" s="30" t="str">
        <f t="shared" si="12"/>
        <v>C</v>
      </c>
      <c r="G28" s="32">
        <v>60</v>
      </c>
      <c r="H28" s="30" t="str">
        <f t="shared" si="0"/>
        <v>C</v>
      </c>
      <c r="I28" s="30">
        <v>48</v>
      </c>
      <c r="J28" s="30" t="str">
        <f t="shared" si="1"/>
        <v>C</v>
      </c>
      <c r="K28" s="32">
        <v>56</v>
      </c>
      <c r="L28" s="30" t="str">
        <f t="shared" si="2"/>
        <v>C</v>
      </c>
      <c r="M28" s="30">
        <v>88</v>
      </c>
      <c r="N28" s="30" t="str">
        <f t="shared" si="3"/>
        <v>A</v>
      </c>
      <c r="O28" s="32">
        <v>72</v>
      </c>
      <c r="P28" s="30" t="str">
        <f t="shared" si="4"/>
        <v>B</v>
      </c>
      <c r="Q28" s="30">
        <f t="shared" si="5"/>
        <v>384</v>
      </c>
      <c r="R28" s="46">
        <f t="shared" si="6"/>
        <v>64</v>
      </c>
      <c r="S28" s="46">
        <f t="shared" si="9"/>
        <v>19</v>
      </c>
      <c r="T28" s="46" t="str">
        <f t="shared" si="10"/>
        <v>B</v>
      </c>
      <c r="AY28" s="4"/>
      <c r="AZ28" s="4"/>
    </row>
    <row r="29" spans="1:52" ht="15.95" customHeight="1" thickTop="1" thickBot="1" x14ac:dyDescent="0.35">
      <c r="B29" s="27">
        <v>20</v>
      </c>
      <c r="C29" s="49" t="s">
        <v>44</v>
      </c>
      <c r="D29" s="43" t="s">
        <v>30</v>
      </c>
      <c r="E29" s="57">
        <v>56</v>
      </c>
      <c r="F29" s="30" t="str">
        <f t="shared" si="12"/>
        <v>C</v>
      </c>
      <c r="G29" s="32">
        <v>68</v>
      </c>
      <c r="H29" s="30" t="str">
        <f t="shared" si="0"/>
        <v>B</v>
      </c>
      <c r="I29" s="30">
        <v>36</v>
      </c>
      <c r="J29" s="30" t="s">
        <v>16</v>
      </c>
      <c r="K29" s="32">
        <v>60</v>
      </c>
      <c r="L29" s="30" t="s">
        <v>16</v>
      </c>
      <c r="M29" s="30">
        <v>76</v>
      </c>
      <c r="N29" s="30" t="s">
        <v>16</v>
      </c>
      <c r="O29" s="32">
        <v>88</v>
      </c>
      <c r="P29" s="30" t="str">
        <f t="shared" si="4"/>
        <v>A</v>
      </c>
      <c r="Q29" s="30">
        <f t="shared" si="5"/>
        <v>384</v>
      </c>
      <c r="R29" s="30">
        <f t="shared" si="6"/>
        <v>64</v>
      </c>
      <c r="S29" s="30">
        <f t="shared" si="9"/>
        <v>19</v>
      </c>
      <c r="T29" s="30" t="str">
        <f t="shared" si="10"/>
        <v>B</v>
      </c>
      <c r="AY29" s="4"/>
      <c r="AZ29" s="4"/>
    </row>
    <row r="30" spans="1:52" ht="15.95" customHeight="1" thickTop="1" thickBot="1" x14ac:dyDescent="0.35">
      <c r="B30" s="26">
        <v>21</v>
      </c>
      <c r="C30" s="47" t="s">
        <v>58</v>
      </c>
      <c r="D30" s="44" t="s">
        <v>31</v>
      </c>
      <c r="E30" s="42">
        <v>64</v>
      </c>
      <c r="F30" s="46" t="str">
        <f t="shared" si="12"/>
        <v>B</v>
      </c>
      <c r="G30" s="42">
        <v>78</v>
      </c>
      <c r="H30" s="46" t="str">
        <f t="shared" si="0"/>
        <v>B</v>
      </c>
      <c r="I30" s="46">
        <v>56</v>
      </c>
      <c r="J30" s="46" t="str">
        <f t="shared" ref="J30:J44" si="13">IF(I30&gt;=81,"A",IF(I30&gt;=61,"B",IF(I30&gt;=41,"C",IF(I30&gt;=21,"D",IF(I30&gt;=0,"E",)))))</f>
        <v>C</v>
      </c>
      <c r="K30" s="42">
        <v>44</v>
      </c>
      <c r="L30" s="46" t="str">
        <f t="shared" ref="L30:L44" si="14">IF(K30&gt;=81,"A",IF(K30&gt;=61,"B",IF(K30&gt;=41,"C",IF(K30&gt;=21,"D",IF(K30&gt;=0,"E",)))))</f>
        <v>C</v>
      </c>
      <c r="M30" s="46">
        <v>76</v>
      </c>
      <c r="N30" s="46" t="str">
        <f t="shared" ref="N30:N44" si="15">IF(M30&gt;=81,"A",IF(M30&gt;=61,"B",IF(M30&gt;=41,"C",IF(M30&gt;=21,"D",IF(M30&gt;=0,"E",)))))</f>
        <v>B</v>
      </c>
      <c r="O30" s="42">
        <v>64</v>
      </c>
      <c r="P30" s="46" t="str">
        <f t="shared" si="4"/>
        <v>B</v>
      </c>
      <c r="Q30" s="46">
        <f t="shared" si="5"/>
        <v>382</v>
      </c>
      <c r="R30" s="30">
        <f t="shared" si="6"/>
        <v>63.666666666666664</v>
      </c>
      <c r="S30" s="30">
        <f t="shared" si="9"/>
        <v>21</v>
      </c>
      <c r="T30" s="30" t="str">
        <f t="shared" si="10"/>
        <v>B</v>
      </c>
      <c r="AY30" s="4"/>
      <c r="AZ30" s="4"/>
    </row>
    <row r="31" spans="1:52" ht="15.95" customHeight="1" thickTop="1" thickBot="1" x14ac:dyDescent="0.35">
      <c r="B31" s="27">
        <v>22</v>
      </c>
      <c r="C31" s="47" t="s">
        <v>49</v>
      </c>
      <c r="D31" s="43" t="s">
        <v>30</v>
      </c>
      <c r="E31" s="32">
        <v>80</v>
      </c>
      <c r="F31" s="31" t="str">
        <f t="shared" si="12"/>
        <v>B</v>
      </c>
      <c r="G31" s="32">
        <v>61</v>
      </c>
      <c r="H31" s="31" t="str">
        <f t="shared" si="0"/>
        <v>B</v>
      </c>
      <c r="I31" s="30">
        <v>64</v>
      </c>
      <c r="J31" s="31" t="str">
        <f t="shared" si="13"/>
        <v>B</v>
      </c>
      <c r="K31" s="32">
        <v>40</v>
      </c>
      <c r="L31" s="31" t="str">
        <f t="shared" si="14"/>
        <v>D</v>
      </c>
      <c r="M31" s="30">
        <v>72</v>
      </c>
      <c r="N31" s="31" t="str">
        <f t="shared" si="15"/>
        <v>B</v>
      </c>
      <c r="O31" s="32">
        <v>62</v>
      </c>
      <c r="P31" s="31" t="str">
        <f t="shared" si="4"/>
        <v>B</v>
      </c>
      <c r="Q31" s="30">
        <f t="shared" si="5"/>
        <v>379</v>
      </c>
      <c r="R31" s="46">
        <f t="shared" si="6"/>
        <v>63.166666666666664</v>
      </c>
      <c r="S31" s="46">
        <f t="shared" si="9"/>
        <v>22</v>
      </c>
      <c r="T31" s="46" t="str">
        <f t="shared" si="10"/>
        <v>B</v>
      </c>
      <c r="AY31" s="4"/>
      <c r="AZ31" s="4"/>
    </row>
    <row r="32" spans="1:52" ht="15.95" customHeight="1" thickTop="1" thickBot="1" x14ac:dyDescent="0.35">
      <c r="A32" s="9"/>
      <c r="B32" s="26">
        <v>23</v>
      </c>
      <c r="C32" s="47" t="s">
        <v>54</v>
      </c>
      <c r="D32" s="43" t="s">
        <v>30</v>
      </c>
      <c r="E32" s="32">
        <v>50</v>
      </c>
      <c r="F32" s="30" t="str">
        <f t="shared" si="12"/>
        <v>C</v>
      </c>
      <c r="G32" s="32">
        <v>60</v>
      </c>
      <c r="H32" s="30" t="str">
        <f t="shared" si="0"/>
        <v>C</v>
      </c>
      <c r="I32" s="30">
        <v>60</v>
      </c>
      <c r="J32" s="30" t="str">
        <f t="shared" si="13"/>
        <v>C</v>
      </c>
      <c r="K32" s="32">
        <v>52</v>
      </c>
      <c r="L32" s="30" t="str">
        <f t="shared" si="14"/>
        <v>C</v>
      </c>
      <c r="M32" s="30">
        <v>84</v>
      </c>
      <c r="N32" s="30" t="str">
        <f t="shared" si="15"/>
        <v>A</v>
      </c>
      <c r="O32" s="32">
        <v>66</v>
      </c>
      <c r="P32" s="30" t="str">
        <f t="shared" si="4"/>
        <v>B</v>
      </c>
      <c r="Q32" s="30">
        <f t="shared" si="5"/>
        <v>372</v>
      </c>
      <c r="R32" s="30">
        <f t="shared" si="6"/>
        <v>62</v>
      </c>
      <c r="S32" s="30">
        <f t="shared" si="9"/>
        <v>23</v>
      </c>
      <c r="T32" s="31" t="str">
        <f t="shared" si="10"/>
        <v>B</v>
      </c>
      <c r="AY32" s="4"/>
      <c r="AZ32" s="4"/>
    </row>
    <row r="33" spans="1:52" ht="15.95" customHeight="1" thickTop="1" thickBot="1" x14ac:dyDescent="0.35">
      <c r="A33" s="9"/>
      <c r="B33" s="27">
        <v>24</v>
      </c>
      <c r="C33" s="47" t="s">
        <v>55</v>
      </c>
      <c r="D33" s="44" t="s">
        <v>31</v>
      </c>
      <c r="E33" s="42">
        <v>52</v>
      </c>
      <c r="F33" s="46" t="str">
        <f t="shared" si="12"/>
        <v>C</v>
      </c>
      <c r="G33" s="42">
        <v>62</v>
      </c>
      <c r="H33" s="46" t="str">
        <f t="shared" si="0"/>
        <v>B</v>
      </c>
      <c r="I33" s="46">
        <v>44</v>
      </c>
      <c r="J33" s="46" t="str">
        <f t="shared" si="13"/>
        <v>C</v>
      </c>
      <c r="K33" s="42">
        <v>56</v>
      </c>
      <c r="L33" s="46" t="str">
        <f t="shared" si="14"/>
        <v>C</v>
      </c>
      <c r="M33" s="46">
        <v>72</v>
      </c>
      <c r="N33" s="46" t="str">
        <f t="shared" si="15"/>
        <v>B</v>
      </c>
      <c r="O33" s="42">
        <v>84</v>
      </c>
      <c r="P33" s="46" t="str">
        <f t="shared" si="4"/>
        <v>A</v>
      </c>
      <c r="Q33" s="46">
        <f t="shared" si="5"/>
        <v>370</v>
      </c>
      <c r="R33" s="46">
        <f t="shared" si="6"/>
        <v>61.666666666666664</v>
      </c>
      <c r="S33" s="46">
        <f t="shared" si="9"/>
        <v>24</v>
      </c>
      <c r="T33" s="46" t="str">
        <f t="shared" si="10"/>
        <v>B</v>
      </c>
      <c r="AY33" s="4"/>
      <c r="AZ33" s="4"/>
    </row>
    <row r="34" spans="1:52" ht="15.95" customHeight="1" thickTop="1" thickBot="1" x14ac:dyDescent="0.35">
      <c r="A34" s="9"/>
      <c r="B34" s="29">
        <v>25</v>
      </c>
      <c r="C34" s="47" t="s">
        <v>56</v>
      </c>
      <c r="D34" s="43" t="s">
        <v>30</v>
      </c>
      <c r="E34" s="32">
        <v>68</v>
      </c>
      <c r="F34" s="31" t="str">
        <f t="shared" si="12"/>
        <v>B</v>
      </c>
      <c r="G34" s="32">
        <v>69</v>
      </c>
      <c r="H34" s="31" t="str">
        <f t="shared" si="0"/>
        <v>B</v>
      </c>
      <c r="I34" s="30">
        <v>32</v>
      </c>
      <c r="J34" s="31" t="str">
        <f t="shared" si="13"/>
        <v>D</v>
      </c>
      <c r="K34" s="32">
        <v>56</v>
      </c>
      <c r="L34" s="31" t="str">
        <f t="shared" si="14"/>
        <v>C</v>
      </c>
      <c r="M34" s="30">
        <v>76</v>
      </c>
      <c r="N34" s="31" t="str">
        <f t="shared" si="15"/>
        <v>B</v>
      </c>
      <c r="O34" s="32">
        <v>62</v>
      </c>
      <c r="P34" s="31" t="str">
        <f t="shared" si="4"/>
        <v>B</v>
      </c>
      <c r="Q34" s="30">
        <f t="shared" si="5"/>
        <v>363</v>
      </c>
      <c r="R34" s="30">
        <f t="shared" si="6"/>
        <v>60.5</v>
      </c>
      <c r="S34" s="30">
        <f t="shared" si="9"/>
        <v>25</v>
      </c>
      <c r="T34" s="30" t="str">
        <f t="shared" si="10"/>
        <v>C</v>
      </c>
      <c r="AY34" s="4"/>
      <c r="AZ34" s="4"/>
    </row>
    <row r="35" spans="1:52" ht="15.95" customHeight="1" thickTop="1" thickBot="1" x14ac:dyDescent="0.35">
      <c r="B35" s="26">
        <v>26</v>
      </c>
      <c r="C35" s="49" t="s">
        <v>50</v>
      </c>
      <c r="D35" s="43" t="s">
        <v>30</v>
      </c>
      <c r="E35" s="32">
        <v>56</v>
      </c>
      <c r="F35" s="31" t="str">
        <f t="shared" si="12"/>
        <v>C</v>
      </c>
      <c r="G35" s="32">
        <v>67</v>
      </c>
      <c r="H35" s="31" t="str">
        <f t="shared" si="0"/>
        <v>B</v>
      </c>
      <c r="I35" s="30">
        <v>52</v>
      </c>
      <c r="J35" s="31" t="str">
        <f t="shared" si="13"/>
        <v>C</v>
      </c>
      <c r="K35" s="32">
        <v>36</v>
      </c>
      <c r="L35" s="31" t="str">
        <f t="shared" si="14"/>
        <v>D</v>
      </c>
      <c r="M35" s="30">
        <v>80</v>
      </c>
      <c r="N35" s="31" t="str">
        <f t="shared" si="15"/>
        <v>B</v>
      </c>
      <c r="O35" s="32">
        <v>70</v>
      </c>
      <c r="P35" s="31" t="str">
        <f t="shared" si="4"/>
        <v>B</v>
      </c>
      <c r="Q35" s="30">
        <f t="shared" si="5"/>
        <v>361</v>
      </c>
      <c r="R35" s="30">
        <f t="shared" si="6"/>
        <v>60.166666666666664</v>
      </c>
      <c r="S35" s="30">
        <f t="shared" si="9"/>
        <v>26</v>
      </c>
      <c r="T35" s="31" t="str">
        <f t="shared" si="10"/>
        <v>C</v>
      </c>
      <c r="AY35" s="4"/>
      <c r="AZ35" s="4"/>
    </row>
    <row r="36" spans="1:52" ht="15.95" customHeight="1" thickTop="1" thickBot="1" x14ac:dyDescent="0.35">
      <c r="B36" s="29">
        <v>27</v>
      </c>
      <c r="C36" s="47" t="s">
        <v>51</v>
      </c>
      <c r="D36" s="43" t="s">
        <v>30</v>
      </c>
      <c r="E36" s="32">
        <v>80</v>
      </c>
      <c r="F36" s="30" t="str">
        <f t="shared" si="12"/>
        <v>B</v>
      </c>
      <c r="G36" s="32">
        <v>53</v>
      </c>
      <c r="H36" s="30" t="str">
        <f t="shared" si="0"/>
        <v>C</v>
      </c>
      <c r="I36" s="30">
        <v>40</v>
      </c>
      <c r="J36" s="30" t="str">
        <f t="shared" si="13"/>
        <v>D</v>
      </c>
      <c r="K36" s="32">
        <v>56</v>
      </c>
      <c r="L36" s="30" t="str">
        <f t="shared" si="14"/>
        <v>C</v>
      </c>
      <c r="M36" s="30">
        <v>76</v>
      </c>
      <c r="N36" s="30" t="str">
        <f t="shared" si="15"/>
        <v>B</v>
      </c>
      <c r="O36" s="32">
        <v>56</v>
      </c>
      <c r="P36" s="30" t="str">
        <f t="shared" si="4"/>
        <v>C</v>
      </c>
      <c r="Q36" s="30">
        <f t="shared" si="5"/>
        <v>361</v>
      </c>
      <c r="R36" s="30">
        <f t="shared" si="6"/>
        <v>60.166666666666664</v>
      </c>
      <c r="S36" s="30">
        <f t="shared" si="9"/>
        <v>26</v>
      </c>
      <c r="T36" s="30" t="str">
        <f t="shared" si="10"/>
        <v>C</v>
      </c>
      <c r="AY36" s="4"/>
      <c r="AZ36" s="4"/>
    </row>
    <row r="37" spans="1:52" ht="15.95" customHeight="1" thickTop="1" thickBot="1" x14ac:dyDescent="0.35">
      <c r="B37" s="27">
        <v>28</v>
      </c>
      <c r="C37" s="49" t="s">
        <v>66</v>
      </c>
      <c r="D37" s="43" t="s">
        <v>31</v>
      </c>
      <c r="E37" s="32">
        <v>60</v>
      </c>
      <c r="F37" s="30" t="str">
        <f t="shared" si="12"/>
        <v>C</v>
      </c>
      <c r="G37" s="32">
        <v>38</v>
      </c>
      <c r="H37" s="30" t="str">
        <f t="shared" si="0"/>
        <v>D</v>
      </c>
      <c r="I37" s="30">
        <v>44</v>
      </c>
      <c r="J37" s="30" t="str">
        <f t="shared" si="13"/>
        <v>C</v>
      </c>
      <c r="K37" s="32">
        <v>52</v>
      </c>
      <c r="L37" s="30" t="str">
        <f t="shared" si="14"/>
        <v>C</v>
      </c>
      <c r="M37" s="30">
        <v>84</v>
      </c>
      <c r="N37" s="30" t="str">
        <f t="shared" si="15"/>
        <v>A</v>
      </c>
      <c r="O37" s="32">
        <v>60</v>
      </c>
      <c r="P37" s="30" t="str">
        <f t="shared" si="4"/>
        <v>C</v>
      </c>
      <c r="Q37" s="30">
        <f t="shared" si="5"/>
        <v>338</v>
      </c>
      <c r="R37" s="31">
        <f t="shared" si="6"/>
        <v>56.333333333333336</v>
      </c>
      <c r="S37" s="31">
        <f t="shared" si="9"/>
        <v>28</v>
      </c>
      <c r="T37" s="31" t="str">
        <f t="shared" si="10"/>
        <v>C</v>
      </c>
      <c r="AY37" s="4"/>
      <c r="AZ37" s="4"/>
    </row>
    <row r="38" spans="1:52" ht="15.95" customHeight="1" thickTop="1" thickBot="1" x14ac:dyDescent="0.35">
      <c r="B38" s="34">
        <v>29</v>
      </c>
      <c r="C38" s="47" t="s">
        <v>63</v>
      </c>
      <c r="D38" s="43" t="s">
        <v>30</v>
      </c>
      <c r="E38" s="32">
        <v>48</v>
      </c>
      <c r="F38" s="30" t="str">
        <f t="shared" si="12"/>
        <v>C</v>
      </c>
      <c r="G38" s="32">
        <v>51</v>
      </c>
      <c r="H38" s="30" t="str">
        <f t="shared" si="0"/>
        <v>C</v>
      </c>
      <c r="I38" s="30">
        <v>52</v>
      </c>
      <c r="J38" s="30" t="str">
        <f t="shared" si="13"/>
        <v>C</v>
      </c>
      <c r="K38" s="32">
        <v>52</v>
      </c>
      <c r="L38" s="30" t="str">
        <f t="shared" si="14"/>
        <v>C</v>
      </c>
      <c r="M38" s="30">
        <v>64</v>
      </c>
      <c r="N38" s="30" t="str">
        <f t="shared" si="15"/>
        <v>B</v>
      </c>
      <c r="O38" s="32">
        <v>70</v>
      </c>
      <c r="P38" s="30" t="str">
        <f t="shared" si="4"/>
        <v>B</v>
      </c>
      <c r="Q38" s="30">
        <f t="shared" si="5"/>
        <v>337</v>
      </c>
      <c r="R38" s="30">
        <f t="shared" si="6"/>
        <v>56.166666666666664</v>
      </c>
      <c r="S38" s="30">
        <f t="shared" si="9"/>
        <v>29</v>
      </c>
      <c r="T38" s="30" t="str">
        <f t="shared" si="10"/>
        <v>C</v>
      </c>
      <c r="AY38" s="4"/>
      <c r="AZ38" s="4"/>
    </row>
    <row r="39" spans="1:52" ht="20.25" customHeight="1" thickTop="1" thickBot="1" x14ac:dyDescent="0.35">
      <c r="B39" s="36">
        <v>30</v>
      </c>
      <c r="C39" s="50" t="s">
        <v>64</v>
      </c>
      <c r="D39" s="44" t="s">
        <v>31</v>
      </c>
      <c r="E39" s="33">
        <v>60</v>
      </c>
      <c r="F39" s="31" t="str">
        <f t="shared" si="12"/>
        <v>C</v>
      </c>
      <c r="G39" s="33">
        <v>43</v>
      </c>
      <c r="H39" s="31" t="str">
        <f t="shared" si="0"/>
        <v>C</v>
      </c>
      <c r="I39" s="31">
        <v>48</v>
      </c>
      <c r="J39" s="31" t="str">
        <f t="shared" si="13"/>
        <v>C</v>
      </c>
      <c r="K39" s="33">
        <v>56</v>
      </c>
      <c r="L39" s="31" t="str">
        <f t="shared" si="14"/>
        <v>C</v>
      </c>
      <c r="M39" s="31">
        <v>68</v>
      </c>
      <c r="N39" s="31" t="str">
        <f t="shared" si="15"/>
        <v>B</v>
      </c>
      <c r="O39" s="33">
        <v>58</v>
      </c>
      <c r="P39" s="31" t="str">
        <f t="shared" si="4"/>
        <v>C</v>
      </c>
      <c r="Q39" s="31">
        <f t="shared" si="5"/>
        <v>333</v>
      </c>
      <c r="R39" s="30">
        <f t="shared" si="6"/>
        <v>55.5</v>
      </c>
      <c r="S39" s="30">
        <f t="shared" si="9"/>
        <v>30</v>
      </c>
      <c r="T39" s="30" t="str">
        <f t="shared" si="10"/>
        <v>C</v>
      </c>
      <c r="AY39" s="4"/>
      <c r="AZ39" s="4"/>
    </row>
    <row r="40" spans="1:52" ht="15.95" customHeight="1" thickTop="1" thickBot="1" x14ac:dyDescent="0.35">
      <c r="B40" s="34">
        <v>31</v>
      </c>
      <c r="C40" s="47" t="s">
        <v>57</v>
      </c>
      <c r="D40" s="43" t="s">
        <v>30</v>
      </c>
      <c r="E40" s="32">
        <v>48</v>
      </c>
      <c r="F40" s="30" t="str">
        <f t="shared" si="12"/>
        <v>C</v>
      </c>
      <c r="G40" s="32">
        <v>57</v>
      </c>
      <c r="H40" s="30" t="str">
        <f t="shared" si="0"/>
        <v>C</v>
      </c>
      <c r="I40" s="30">
        <v>44</v>
      </c>
      <c r="J40" s="30" t="str">
        <f t="shared" si="13"/>
        <v>C</v>
      </c>
      <c r="K40" s="32">
        <v>40</v>
      </c>
      <c r="L40" s="30" t="str">
        <f t="shared" si="14"/>
        <v>D</v>
      </c>
      <c r="M40" s="30">
        <v>76</v>
      </c>
      <c r="N40" s="30" t="str">
        <f t="shared" si="15"/>
        <v>B</v>
      </c>
      <c r="O40" s="32">
        <v>60</v>
      </c>
      <c r="P40" s="30" t="str">
        <f t="shared" si="4"/>
        <v>C</v>
      </c>
      <c r="Q40" s="30">
        <f t="shared" si="5"/>
        <v>325</v>
      </c>
      <c r="R40" s="30">
        <f t="shared" si="6"/>
        <v>54.166666666666664</v>
      </c>
      <c r="S40" s="30">
        <f t="shared" si="9"/>
        <v>31</v>
      </c>
      <c r="T40" s="30" t="str">
        <f t="shared" si="10"/>
        <v>C</v>
      </c>
      <c r="AY40" s="4"/>
      <c r="AZ40" s="4"/>
    </row>
    <row r="41" spans="1:52" ht="15.95" customHeight="1" thickTop="1" thickBot="1" x14ac:dyDescent="0.35">
      <c r="B41" s="34">
        <v>32</v>
      </c>
      <c r="C41" s="49" t="s">
        <v>61</v>
      </c>
      <c r="D41" s="44" t="s">
        <v>31</v>
      </c>
      <c r="E41" s="42">
        <v>60</v>
      </c>
      <c r="F41" s="46" t="str">
        <f t="shared" si="12"/>
        <v>C</v>
      </c>
      <c r="G41" s="42">
        <v>55</v>
      </c>
      <c r="H41" s="46" t="str">
        <f t="shared" si="0"/>
        <v>C</v>
      </c>
      <c r="I41" s="46">
        <v>44</v>
      </c>
      <c r="J41" s="46" t="str">
        <f t="shared" si="13"/>
        <v>C</v>
      </c>
      <c r="K41" s="42">
        <v>36</v>
      </c>
      <c r="L41" s="46" t="str">
        <f t="shared" si="14"/>
        <v>D</v>
      </c>
      <c r="M41" s="46">
        <v>72</v>
      </c>
      <c r="N41" s="46" t="str">
        <f t="shared" si="15"/>
        <v>B</v>
      </c>
      <c r="O41" s="42">
        <v>58</v>
      </c>
      <c r="P41" s="46" t="str">
        <f t="shared" si="4"/>
        <v>C</v>
      </c>
      <c r="Q41" s="46">
        <f t="shared" si="5"/>
        <v>325</v>
      </c>
      <c r="R41" s="30">
        <f t="shared" si="6"/>
        <v>54.166666666666664</v>
      </c>
      <c r="S41" s="30">
        <f t="shared" si="9"/>
        <v>31</v>
      </c>
      <c r="T41" s="30" t="str">
        <f t="shared" si="10"/>
        <v>C</v>
      </c>
      <c r="AY41" s="4"/>
      <c r="AZ41" s="4"/>
    </row>
    <row r="42" spans="1:52" ht="15.95" customHeight="1" thickTop="1" thickBot="1" x14ac:dyDescent="0.35">
      <c r="B42" s="36">
        <v>33</v>
      </c>
      <c r="C42" s="47" t="s">
        <v>65</v>
      </c>
      <c r="D42" s="43" t="s">
        <v>31</v>
      </c>
      <c r="E42" s="32">
        <v>44</v>
      </c>
      <c r="F42" s="30" t="str">
        <f t="shared" si="12"/>
        <v>C</v>
      </c>
      <c r="G42" s="32">
        <v>39</v>
      </c>
      <c r="H42" s="30" t="str">
        <f t="shared" si="0"/>
        <v>D</v>
      </c>
      <c r="I42" s="30">
        <v>32</v>
      </c>
      <c r="J42" s="30" t="str">
        <f t="shared" si="13"/>
        <v>D</v>
      </c>
      <c r="K42" s="32">
        <v>56</v>
      </c>
      <c r="L42" s="30" t="str">
        <f t="shared" si="14"/>
        <v>C</v>
      </c>
      <c r="M42" s="30">
        <v>88</v>
      </c>
      <c r="N42" s="30" t="str">
        <f t="shared" si="15"/>
        <v>A</v>
      </c>
      <c r="O42" s="32">
        <v>64</v>
      </c>
      <c r="P42" s="30" t="str">
        <f t="shared" si="4"/>
        <v>B</v>
      </c>
      <c r="Q42" s="30">
        <f t="shared" si="5"/>
        <v>323</v>
      </c>
      <c r="R42" s="30">
        <f t="shared" si="6"/>
        <v>53.833333333333336</v>
      </c>
      <c r="S42" s="30">
        <f t="shared" si="9"/>
        <v>33</v>
      </c>
      <c r="T42" s="30" t="str">
        <f t="shared" si="10"/>
        <v>C</v>
      </c>
    </row>
    <row r="43" spans="1:52" ht="15.95" customHeight="1" thickTop="1" thickBot="1" x14ac:dyDescent="0.35">
      <c r="B43" s="34">
        <v>34</v>
      </c>
      <c r="C43" s="47" t="s">
        <v>62</v>
      </c>
      <c r="D43" s="43" t="s">
        <v>30</v>
      </c>
      <c r="E43" s="32">
        <v>44</v>
      </c>
      <c r="F43" s="30" t="str">
        <f t="shared" si="12"/>
        <v>C</v>
      </c>
      <c r="G43" s="32">
        <v>53</v>
      </c>
      <c r="H43" s="30" t="str">
        <f t="shared" si="0"/>
        <v>C</v>
      </c>
      <c r="I43" s="30">
        <v>40</v>
      </c>
      <c r="J43" s="30" t="str">
        <f t="shared" si="13"/>
        <v>D</v>
      </c>
      <c r="K43" s="32">
        <v>32</v>
      </c>
      <c r="L43" s="30" t="str">
        <f t="shared" si="14"/>
        <v>D</v>
      </c>
      <c r="M43" s="30">
        <v>72</v>
      </c>
      <c r="N43" s="30" t="str">
        <f t="shared" si="15"/>
        <v>B</v>
      </c>
      <c r="O43" s="32">
        <v>64</v>
      </c>
      <c r="P43" s="30" t="str">
        <f t="shared" si="4"/>
        <v>B</v>
      </c>
      <c r="Q43" s="30">
        <f t="shared" si="5"/>
        <v>305</v>
      </c>
      <c r="R43" s="30">
        <f t="shared" si="6"/>
        <v>50.833333333333336</v>
      </c>
      <c r="S43" s="30">
        <f t="shared" si="9"/>
        <v>34</v>
      </c>
      <c r="T43" s="30" t="str">
        <f t="shared" si="10"/>
        <v>C</v>
      </c>
    </row>
    <row r="44" spans="1:52" ht="15.95" customHeight="1" thickTop="1" x14ac:dyDescent="0.3">
      <c r="B44" s="36">
        <v>35</v>
      </c>
      <c r="C44" s="49" t="s">
        <v>59</v>
      </c>
      <c r="D44" s="43" t="s">
        <v>30</v>
      </c>
      <c r="E44" s="32">
        <v>52</v>
      </c>
      <c r="F44" s="30" t="str">
        <f t="shared" si="12"/>
        <v>C</v>
      </c>
      <c r="G44" s="32">
        <v>33</v>
      </c>
      <c r="H44" s="30" t="str">
        <f t="shared" si="0"/>
        <v>D</v>
      </c>
      <c r="I44" s="30">
        <v>36</v>
      </c>
      <c r="J44" s="30" t="str">
        <f t="shared" si="13"/>
        <v>D</v>
      </c>
      <c r="K44" s="32">
        <v>40</v>
      </c>
      <c r="L44" s="30" t="str">
        <f t="shared" si="14"/>
        <v>D</v>
      </c>
      <c r="M44" s="30">
        <v>80</v>
      </c>
      <c r="N44" s="30" t="str">
        <f t="shared" si="15"/>
        <v>B</v>
      </c>
      <c r="O44" s="32">
        <v>36</v>
      </c>
      <c r="P44" s="30" t="str">
        <f t="shared" si="4"/>
        <v>D</v>
      </c>
      <c r="Q44" s="30">
        <f t="shared" si="5"/>
        <v>277</v>
      </c>
      <c r="R44" s="30">
        <f t="shared" si="6"/>
        <v>46.166666666666664</v>
      </c>
      <c r="S44" s="30">
        <f t="shared" si="9"/>
        <v>35</v>
      </c>
      <c r="T44" s="30" t="str">
        <f t="shared" si="10"/>
        <v>C</v>
      </c>
    </row>
    <row r="45" spans="1:52" ht="27" customHeight="1" x14ac:dyDescent="0.3">
      <c r="B45" s="5"/>
      <c r="C45" s="35"/>
      <c r="D45" s="28"/>
      <c r="E45" s="28" t="s">
        <v>25</v>
      </c>
      <c r="F45" s="31"/>
      <c r="G45" s="28" t="s">
        <v>26</v>
      </c>
      <c r="H45" s="31"/>
      <c r="I45" s="28" t="s">
        <v>27</v>
      </c>
      <c r="J45" s="31"/>
      <c r="K45" s="28" t="s">
        <v>32</v>
      </c>
      <c r="L45" s="31"/>
      <c r="M45" s="28" t="s">
        <v>28</v>
      </c>
      <c r="N45" s="31"/>
      <c r="O45" s="37" t="s">
        <v>29</v>
      </c>
      <c r="P45" s="31"/>
      <c r="Q45" s="51"/>
      <c r="R45" s="51">
        <f>AVERAGE(R10:R44)</f>
        <v>69.028571428571425</v>
      </c>
      <c r="S45" s="52"/>
      <c r="T45" s="53" t="str">
        <f t="shared" si="10"/>
        <v>B</v>
      </c>
    </row>
    <row r="46" spans="1:52" ht="24" customHeight="1" x14ac:dyDescent="0.25">
      <c r="B46" s="5"/>
      <c r="C46" s="28" t="s">
        <v>15</v>
      </c>
      <c r="D46" s="28"/>
      <c r="E46" s="28">
        <f>AVERAGE(E11:E45)</f>
        <v>66.705882352941174</v>
      </c>
      <c r="F46" s="31" t="str">
        <f>IF(E46&gt;=81,"A",IF(E46&gt;=61,"B",IF(E46&gt;=41,"C",IF(E46&gt;=21,"D",IF(E46&gt;=0,"E",)))))</f>
        <v>B</v>
      </c>
      <c r="G46" s="28">
        <f>AVERAGE(G10:G45)</f>
        <v>68.857142857142861</v>
      </c>
      <c r="H46" s="31" t="str">
        <f t="shared" ref="H46" si="16">IF(G46&gt;=81,"A",IF(G46&gt;=61,"B",IF(G46&gt;=41,"C",IF(G46&gt;=21,"D",IF(G46&gt;=0,"E",)))))</f>
        <v>B</v>
      </c>
      <c r="I46" s="28">
        <f>AVERAGE(I10:I45)</f>
        <v>59.885714285714286</v>
      </c>
      <c r="J46" s="31" t="str">
        <f t="shared" ref="J46" si="17">IF(I46&gt;=81,"A",IF(I46&gt;=61,"B",IF(I46&gt;=41,"C",IF(I46&gt;=21,"D",IF(I46&gt;=0,"E",)))))</f>
        <v>C</v>
      </c>
      <c r="K46" s="28">
        <f>AVERAGE(K10:K45)</f>
        <v>60.571428571428569</v>
      </c>
      <c r="L46" s="31" t="str">
        <f t="shared" ref="L46" si="18">IF(K46&gt;=81,"A",IF(K46&gt;=61,"B",IF(K46&gt;=41,"C",IF(K46&gt;=21,"D",IF(K46&gt;=0,"E",)))))</f>
        <v>C</v>
      </c>
      <c r="M46" s="28">
        <f>AVERAGE(M23:M45)</f>
        <v>78</v>
      </c>
      <c r="N46" s="31" t="str">
        <f t="shared" ref="N46" si="19">IF(M46&gt;=81,"A",IF(M46&gt;=61,"B",IF(M46&gt;=41,"C",IF(M46&gt;=21,"D",IF(M46&gt;=0,"E",)))))</f>
        <v>B</v>
      </c>
      <c r="O46" s="28">
        <f>AVERAGE(O10:O45)</f>
        <v>74.571428571428569</v>
      </c>
      <c r="P46" s="31" t="s">
        <v>16</v>
      </c>
    </row>
    <row r="47" spans="1:52" ht="19.5" customHeight="1" x14ac:dyDescent="0.2">
      <c r="B47" s="5"/>
      <c r="C47" s="28" t="s">
        <v>14</v>
      </c>
      <c r="D47" s="28"/>
      <c r="E47" s="28">
        <v>4</v>
      </c>
      <c r="F47" s="28"/>
      <c r="G47" s="28">
        <v>3</v>
      </c>
      <c r="H47" s="28"/>
      <c r="I47" s="28">
        <v>6</v>
      </c>
      <c r="J47" s="28"/>
      <c r="K47" s="28">
        <v>5</v>
      </c>
      <c r="L47" s="28"/>
      <c r="M47" s="28">
        <v>1</v>
      </c>
      <c r="N47" s="28"/>
      <c r="O47" s="28">
        <v>2</v>
      </c>
      <c r="P47" s="28"/>
    </row>
    <row r="48" spans="1:52" ht="31.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</row>
    <row r="49" spans="1:52" ht="15.95" customHeight="1" x14ac:dyDescent="0.2">
      <c r="A49" s="5"/>
      <c r="B49" s="5"/>
      <c r="C49" s="59" t="s">
        <v>70</v>
      </c>
      <c r="D49" s="59"/>
      <c r="E49" s="5" t="s">
        <v>71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1:52" ht="15.95" customHeight="1" x14ac:dyDescent="0.2">
      <c r="A50" s="5"/>
      <c r="B50" s="5"/>
      <c r="C50" s="28" t="s">
        <v>72</v>
      </c>
      <c r="D50" s="28" t="s">
        <v>73</v>
      </c>
      <c r="E50" s="5" t="s">
        <v>82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5.95" customHeight="1" x14ac:dyDescent="0.2">
      <c r="A51" s="5"/>
      <c r="B51" s="5"/>
      <c r="C51" s="28" t="s">
        <v>74</v>
      </c>
      <c r="D51" s="60">
        <v>7</v>
      </c>
      <c r="E51" s="5" t="s">
        <v>75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5.95" customHeight="1" x14ac:dyDescent="0.2">
      <c r="A52" s="5"/>
      <c r="B52" s="5"/>
      <c r="C52" s="28" t="s">
        <v>16</v>
      </c>
      <c r="D52" s="60">
        <v>17</v>
      </c>
      <c r="E52" s="2" t="s">
        <v>83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5.95" customHeight="1" x14ac:dyDescent="0.2">
      <c r="A53" s="5"/>
      <c r="B53" s="5"/>
      <c r="C53" s="28" t="s">
        <v>76</v>
      </c>
      <c r="D53" s="60">
        <v>11</v>
      </c>
      <c r="E53" s="5" t="s">
        <v>77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5.95" customHeight="1" x14ac:dyDescent="0.2">
      <c r="A54" s="5"/>
      <c r="B54" s="5"/>
      <c r="C54" s="28" t="s">
        <v>78</v>
      </c>
      <c r="D54" s="60">
        <v>0</v>
      </c>
      <c r="E54" s="5" t="s">
        <v>79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T54" s="23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5.95" customHeight="1" x14ac:dyDescent="0.2">
      <c r="A55" s="5"/>
      <c r="B55" s="5"/>
      <c r="C55" s="28" t="s">
        <v>68</v>
      </c>
      <c r="D55" s="60">
        <f>COUNTIF(V10:V44,"E")</f>
        <v>0</v>
      </c>
      <c r="E55" s="5" t="s">
        <v>80</v>
      </c>
      <c r="F55" s="5"/>
      <c r="G55" s="5"/>
      <c r="H55" s="5"/>
      <c r="I55" s="5"/>
      <c r="J55" s="5"/>
      <c r="K55" s="4"/>
      <c r="L55" s="4"/>
      <c r="M55" s="4"/>
      <c r="N55" s="4"/>
      <c r="O55" s="4"/>
      <c r="P55" s="4"/>
      <c r="T55" s="23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5.95" customHeight="1" x14ac:dyDescent="0.2">
      <c r="A56" s="5"/>
      <c r="B56" s="5"/>
      <c r="C56" s="61" t="s">
        <v>81</v>
      </c>
      <c r="D56" s="62">
        <f>SUM(D51:D55)</f>
        <v>35</v>
      </c>
      <c r="E56" s="5"/>
      <c r="F56" s="5"/>
      <c r="G56" s="5"/>
      <c r="H56" s="5"/>
      <c r="I56" s="5"/>
      <c r="J56" s="5"/>
      <c r="K56" s="4"/>
      <c r="L56" s="4"/>
      <c r="M56" s="4"/>
      <c r="N56" s="4"/>
      <c r="O56" s="4"/>
      <c r="P56" s="4"/>
      <c r="T56" s="23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5.95" customHeight="1" x14ac:dyDescent="0.2">
      <c r="A57" s="5"/>
      <c r="B57" s="5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T57" s="23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5.95" customHeight="1" x14ac:dyDescent="0.2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5.95" customHeight="1" x14ac:dyDescent="0.2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5.95" customHeight="1" x14ac:dyDescent="0.2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5.95" customHeight="1" x14ac:dyDescent="0.2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5.95" customHeight="1" x14ac:dyDescent="0.2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5.95" customHeight="1" x14ac:dyDescent="0.2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5.95" customHeight="1" x14ac:dyDescent="0.2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ht="15.95" customHeight="1" x14ac:dyDescent="0.2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ht="15.95" customHeight="1" x14ac:dyDescent="0.2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ht="15.95" customHeight="1" x14ac:dyDescent="0.2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ht="12.95" customHeight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52" ht="12.95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52" ht="12.95" customHeigh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52" ht="12.95" customHeight="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52" ht="12.95" customHeigh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52" ht="12.95" customHeigh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52" ht="12.95" customHeigh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52" ht="12.95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52" ht="12.95" customHeight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52" ht="12.95" customHeight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52" ht="12.95" customHeight="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52" ht="12.95" customHeight="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52" ht="12.95" customHeight="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2:16" ht="12.95" customHeight="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2:16" ht="12.95" customHeight="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2:16" ht="12.95" customHeight="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2:16" ht="12.95" customHeight="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2:16" ht="12.95" customHeight="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2:16" ht="12.95" customHeight="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2:16" ht="12.95" customHeight="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2:16" ht="12.95" customHeight="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2:16" ht="12.95" customHeight="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2:16" ht="12.95" customHeight="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2:16" ht="12.95" customHeight="1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2:16" ht="12.95" customHeight="1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2:16" ht="12.95" customHeight="1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2:16" ht="12.95" customHeight="1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2:16" ht="12.95" customHeight="1" x14ac:dyDescent="0.2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2:16" ht="12.95" customHeight="1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2:16" ht="12.95" customHeight="1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2:16" ht="12.95" customHeight="1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2:16" ht="12.95" customHeight="1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2:16" ht="12.95" customHeight="1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2:16" ht="12.95" customHeight="1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2:16" ht="12.95" customHeight="1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2:16" ht="12.95" customHeight="1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2:16" ht="12.95" customHeight="1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2:16" ht="12.95" customHeight="1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2:16" ht="12.95" customHeight="1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2:16" ht="12.95" customHeight="1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2:16" ht="12.95" customHeight="1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2:16" ht="12.95" customHeight="1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2:16" ht="12.95" customHeight="1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2:16" ht="12.95" customHeight="1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2:16" ht="12.95" customHeight="1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2:16" ht="12.95" customHeight="1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2:16" ht="12.95" customHeight="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2:16" ht="12.95" customHeight="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2:16" ht="12.95" customHeight="1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2:16" ht="12.95" customHeight="1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2:16" ht="12.95" customHeight="1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2:16" ht="12.95" customHeight="1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2:16" ht="12.95" customHeight="1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2:16" ht="12.95" customHeight="1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2:16" ht="12.95" customHeight="1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2:16" ht="12.95" customHeight="1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2:16" ht="12.95" customHeight="1" x14ac:dyDescent="0.2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2:16" ht="12.95" customHeight="1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2:16" ht="12.95" customHeight="1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2:16" ht="12.95" customHeight="1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2:16" ht="12.95" customHeight="1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2:16" ht="12.95" customHeight="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2:16" ht="12.95" customHeight="1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2:16" ht="12.95" customHeight="1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2:16" ht="12.95" customHeight="1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2:16" ht="12.95" customHeight="1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2:16" ht="12.95" customHeight="1" x14ac:dyDescent="0.2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2:16" ht="12.95" customHeight="1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2:16" ht="12.95" customHeight="1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2:16" ht="12.9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2:16" ht="12.95" customHeight="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2:16" ht="12.95" customHeight="1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2:16" ht="12.95" customHeight="1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2:16" ht="12.95" customHeight="1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2:16" ht="12.95" customHeight="1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2:16" ht="12.95" customHeight="1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2:16" ht="12.95" customHeight="1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2:16" ht="12.95" customHeight="1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2:16" ht="12.95" customHeight="1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2:16" ht="12.95" customHeight="1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2:16" ht="12.95" customHeight="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2:16" ht="12.95" customHeight="1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2:16" ht="12.95" customHeight="1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2:16" ht="12.95" customHeight="1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2:16" ht="12.95" customHeight="1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2:16" ht="12.95" customHeight="1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2:16" ht="12.95" customHeight="1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2:16" ht="12.95" customHeight="1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2:16" ht="12.95" customHeight="1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2:16" ht="12.95" customHeight="1" x14ac:dyDescent="0.2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2:16" ht="12.95" customHeight="1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2:16" ht="12.95" customHeight="1" x14ac:dyDescent="0.2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2:16" ht="12.95" customHeight="1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2:16" ht="12.95" customHeight="1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2:16" ht="12.95" customHeight="1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2:16" ht="12.95" customHeight="1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2:16" ht="12.95" customHeight="1" x14ac:dyDescent="0.2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2:16" ht="12.95" customHeight="1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2:16" ht="12.95" customHeight="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2:16" ht="12.95" customHeight="1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2:16" ht="12.95" customHeight="1" x14ac:dyDescent="0.2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2:16" ht="12.95" customHeight="1" x14ac:dyDescent="0.2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2:16" ht="12.95" customHeight="1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2:16" ht="12.95" customHeight="1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2:16" ht="12.95" customHeight="1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2:16" ht="12.95" customHeight="1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2:16" ht="12.95" customHeight="1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2:16" ht="12.95" customHeight="1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2:16" ht="12.95" customHeight="1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2:16" ht="12.95" customHeight="1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2:16" ht="12.95" customHeight="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2:16" ht="12.95" customHeight="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2:16" ht="12.95" customHeight="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2:16" ht="12.95" customHeight="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2:16" ht="12.95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2:16" ht="12.9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2:16" ht="12.9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2:16" ht="12.9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2:16" ht="12.9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2:16" ht="12.9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6" ht="12.9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6" ht="12.9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6" ht="12.9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6" ht="12.9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6" ht="12.9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ht="12.9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ht="12.9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.9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ht="12.9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ht="12.9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ht="12.9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ht="12.9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ht="12.9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ht="12.9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ht="12.9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ht="12.9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ht="12.9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ht="12.9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ht="12.9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ht="12.9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ht="12.9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2:16" ht="12.9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2:16" ht="12.9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2:16" ht="12.9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2:16" ht="12.9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2:16" ht="12.9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2:16" ht="12.9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2:16" ht="12.9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2:16" ht="12.9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2:16" ht="12.9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2:16" ht="12.9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2:16" ht="12.9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2:16" ht="12.9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2:16" ht="12.9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2:16" ht="12.9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2:16" ht="12.9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2:16" ht="12.9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2:16" ht="12.9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2:16" ht="12.9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2:16" ht="12.95" customHeight="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2:16" ht="12.95" customHeight="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2:16" ht="12.95" customHeight="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2:16" ht="12.95" customHeight="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2:16" ht="12.95" customHeight="1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2:16" ht="12.95" customHeight="1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2:16" ht="12.95" customHeight="1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2:16" ht="12.95" customHeight="1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2:16" ht="12.95" customHeight="1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2:16" ht="12.95" customHeight="1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2:16" ht="12.95" customHeight="1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2:16" ht="12.95" customHeight="1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2:16" ht="12.95" customHeight="1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2:16" ht="12.95" customHeight="1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2:16" ht="12.95" customHeight="1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2:16" ht="12.95" customHeight="1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2:16" ht="12.95" customHeight="1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2:16" ht="12.95" customHeight="1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2:16" ht="12.95" customHeight="1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2:16" ht="12.95" customHeight="1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2:16" ht="12.95" customHeight="1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2:16" ht="12.95" customHeight="1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2:16" ht="12.95" customHeight="1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2:16" ht="12.95" customHeight="1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2:16" ht="12.95" customHeight="1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2:16" ht="12.95" customHeight="1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2:16" ht="12.95" customHeight="1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2:16" ht="12.95" customHeight="1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2:16" ht="12.95" customHeight="1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2:16" ht="12.95" customHeight="1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2:16" ht="12.95" customHeight="1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2:16" ht="12.95" customHeight="1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2:16" ht="12.95" customHeight="1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2:16" ht="12.95" customHeight="1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2:16" ht="12.95" customHeight="1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2:16" ht="12.95" customHeight="1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2:16" ht="12.95" customHeight="1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2:16" ht="12.95" customHeight="1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2:16" ht="12.95" customHeight="1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2:16" ht="12.95" customHeight="1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2:16" ht="12.95" customHeight="1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2:16" ht="12.95" customHeight="1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2:16" ht="12.95" customHeight="1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2:16" ht="12.95" customHeight="1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2:16" ht="12.95" customHeight="1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2:16" ht="12.95" customHeight="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2:16" ht="12.95" customHeight="1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2:16" ht="12.95" customHeight="1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2:16" ht="12.95" customHeight="1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2:16" ht="12.95" customHeight="1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2:16" ht="12.95" customHeight="1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2:16" ht="12.95" customHeight="1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2:16" ht="12.95" customHeight="1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2:16" ht="12.95" customHeight="1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2:16" ht="12.95" customHeight="1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2:16" ht="12.9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2:16" ht="12.9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2:16" ht="12.9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2:16" ht="12.9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2:16" ht="12.9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2:16" ht="12.9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2:16" ht="12.9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2:16" ht="12.9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2:16" ht="12.9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2:16" ht="12.9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2:16" ht="12.9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2:16" ht="12.95" customHeight="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2:16" ht="12.95" customHeight="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2:16" ht="12.95" customHeight="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2:16" ht="12.95" customHeight="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2:16" ht="12.95" customHeight="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2:16" ht="12.95" customHeight="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2:16" ht="12.95" customHeight="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2:16" ht="12.95" customHeight="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2:16" ht="12.95" customHeight="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2:16" ht="12.95" customHeight="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2:16" ht="12.95" customHeight="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2:16" ht="12.95" customHeight="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2:16" ht="12.95" customHeight="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2:16" ht="12.95" customHeight="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2:16" ht="12.95" customHeight="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2:16" ht="12.95" customHeight="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2:16" ht="12.95" customHeight="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2:16" ht="12.95" customHeight="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2:16" ht="12.95" customHeight="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2:16" ht="12.95" customHeight="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2:16" ht="12.95" customHeight="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2:16" ht="12.95" customHeight="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2:16" ht="12.95" customHeight="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2:16" ht="12.95" customHeight="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2:16" ht="12.95" customHeight="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2:16" ht="12.95" customHeight="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2:16" ht="12.95" customHeight="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2:16" ht="12.95" customHeight="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2:16" ht="12.95" customHeight="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2:16" ht="12.95" customHeight="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2:16" ht="12.95" customHeight="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2:16" ht="12.95" customHeight="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2:16" ht="12.95" customHeight="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2:16" ht="12.95" customHeight="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2:16" ht="12.95" customHeight="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2:16" ht="12.95" customHeight="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2:16" ht="12.95" customHeight="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2:16" ht="12.95" customHeight="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2:16" ht="12.95" customHeight="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2:16" ht="12.95" customHeight="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2:16" ht="12.95" customHeight="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2:16" ht="12.95" customHeight="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2:16" ht="12.95" customHeight="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2:16" ht="12.95" customHeight="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2:16" ht="12.95" customHeight="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2:16" ht="12.95" customHeight="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2:16" ht="12.95" customHeight="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2:16" ht="12.95" customHeight="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2:16" ht="12.95" customHeight="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2:16" ht="12.95" customHeight="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2:16" ht="12.95" customHeight="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2:16" ht="12.95" customHeight="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2:16" ht="12.95" customHeight="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2:16" ht="12.95" customHeight="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2:16" ht="12.95" customHeight="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2:16" ht="12.95" customHeight="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2:16" ht="12.95" customHeight="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2:16" ht="12.95" customHeight="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2:16" ht="12.95" customHeight="1" x14ac:dyDescent="0.2">
      <c r="B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2:16" ht="12.95" customHeight="1" x14ac:dyDescent="0.2">
      <c r="B352" s="4"/>
      <c r="N352" s="4"/>
      <c r="O352" s="4"/>
      <c r="P352" s="4"/>
    </row>
    <row r="353" spans="2:16" ht="12.95" customHeight="1" x14ac:dyDescent="0.2">
      <c r="B353" s="4"/>
      <c r="N353" s="4"/>
      <c r="O353" s="4"/>
      <c r="P353" s="4"/>
    </row>
    <row r="354" spans="2:16" ht="12.95" customHeight="1" x14ac:dyDescent="0.2">
      <c r="B354" s="4"/>
      <c r="N354" s="4"/>
      <c r="O354" s="4"/>
      <c r="P354" s="4"/>
    </row>
    <row r="355" spans="2:16" ht="12.95" customHeight="1" x14ac:dyDescent="0.2">
      <c r="B355" s="4"/>
    </row>
  </sheetData>
  <sheetProtection selectLockedCells="1"/>
  <sortState ref="C10:Q44">
    <sortCondition descending="1" ref="Q10:Q44"/>
  </sortState>
  <mergeCells count="26">
    <mergeCell ref="T6:T8"/>
    <mergeCell ref="R6:R8"/>
    <mergeCell ref="H4:T4"/>
    <mergeCell ref="Q6:Q8"/>
    <mergeCell ref="H6:H8"/>
    <mergeCell ref="K6:K8"/>
    <mergeCell ref="O6:O8"/>
    <mergeCell ref="M6:M8"/>
    <mergeCell ref="S6:S8"/>
    <mergeCell ref="N6:N8"/>
    <mergeCell ref="B1:D7"/>
    <mergeCell ref="E1:G1"/>
    <mergeCell ref="H1:T1"/>
    <mergeCell ref="H2:T2"/>
    <mergeCell ref="I6:I8"/>
    <mergeCell ref="E2:G2"/>
    <mergeCell ref="E3:G3"/>
    <mergeCell ref="E4:G4"/>
    <mergeCell ref="E6:E8"/>
    <mergeCell ref="G6:G8"/>
    <mergeCell ref="F6:F8"/>
    <mergeCell ref="E5:P5"/>
    <mergeCell ref="L6:L8"/>
    <mergeCell ref="P6:P8"/>
    <mergeCell ref="J6:J8"/>
    <mergeCell ref="H3:T3"/>
  </mergeCells>
  <dataValidations disablePrompts="1" count="2">
    <dataValidation type="whole" errorStyle="warning" allowBlank="1" showErrorMessage="1" errorTitle="INVALID ENTRY!" error="Value between 0 and 50 only" sqref="O12:O44 O10 G12:G44 G10 K12:K44 K10 E30:E44 E11:E28">
      <formula1>0</formula1>
      <formula2>50</formula2>
    </dataValidation>
    <dataValidation type="textLength" operator="lessThanOrEqual" showInputMessage="1" showErrorMessage="1" errorTitle="INVALID ENTRY" error="Fill &quot;M&quot; OR &quot;F&quot;" sqref="D10:D44">
      <formula1>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S1</vt:lpstr>
      <vt:lpstr>'S1'!CANDIDATES_NAMES</vt:lpstr>
      <vt:lpstr>'S1'!ENGLISH_SCORE</vt:lpstr>
      <vt:lpstr>'S1'!INDEX_NO.</vt:lpstr>
      <vt:lpstr>'S1'!Jina_SHULE</vt:lpstr>
      <vt:lpstr>'S1'!KISWAHILI_SCORE</vt:lpstr>
      <vt:lpstr>'S1'!S_STUDIES_SCORE</vt:lpstr>
      <vt:lpstr>'S1'!SEX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OLESAKA</dc:creator>
  <cp:lastModifiedBy>MATHIAS THOMAS</cp:lastModifiedBy>
  <cp:lastPrinted>2023-12-04T04:30:49Z</cp:lastPrinted>
  <dcterms:created xsi:type="dcterms:W3CDTF">2019-08-08T06:31:47Z</dcterms:created>
  <dcterms:modified xsi:type="dcterms:W3CDTF">2023-12-04T04:53:18Z</dcterms:modified>
</cp:coreProperties>
</file>